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HS MASTER BY SOLIKHIN\KHS MASTER BY SOLIKHIN\KHS 2020-2021\2. JUNI 2021\"/>
    </mc:Choice>
  </mc:AlternateContent>
  <bookViews>
    <workbookView xWindow="0" yWindow="0" windowWidth="9060" windowHeight="7170" tabRatio="892" activeTab="4"/>
  </bookViews>
  <sheets>
    <sheet name="X RPL 1" sheetId="46" r:id="rId1"/>
    <sheet name="X RPL 2" sheetId="47" r:id="rId2"/>
    <sheet name="X MM" sheetId="48" r:id="rId3"/>
    <sheet name="X OTKP 1" sheetId="51" r:id="rId4"/>
    <sheet name="X OTKP 2" sheetId="52" r:id="rId5"/>
    <sheet name="X AKL" sheetId="53" r:id="rId6"/>
    <sheet name="X BDP" sheetId="54" r:id="rId7"/>
  </sheets>
  <definedNames>
    <definedName name="_xlnm.Print_Area" localSheetId="5">'X AKL'!$A$1:$AD$57</definedName>
    <definedName name="_xlnm.Print_Area" localSheetId="6">'X BDP'!$A$1:$AD$58</definedName>
    <definedName name="_xlnm.Print_Area" localSheetId="2">'X MM'!$A$1:$AD$58</definedName>
    <definedName name="_xlnm.Print_Area" localSheetId="3">'X OTKP 1'!$A$1:$AD$58</definedName>
    <definedName name="_xlnm.Print_Area" localSheetId="4">'X OTKP 2'!$A$1:$AD$57</definedName>
    <definedName name="_xlnm.Print_Area" localSheetId="0">'X RPL 1'!$A$1:$AD$57</definedName>
    <definedName name="_xlnm.Print_Area" localSheetId="1">'X RPL 2'!$A$1:$AD$58</definedName>
  </definedNames>
  <calcPr calcId="162913"/>
</workbook>
</file>

<file path=xl/calcChain.xml><?xml version="1.0" encoding="utf-8"?>
<calcChain xmlns="http://schemas.openxmlformats.org/spreadsheetml/2006/main">
  <c r="AH51" i="54" l="1"/>
  <c r="W51" i="54"/>
  <c r="X51" i="54" s="1"/>
  <c r="S51" i="54"/>
  <c r="AL51" i="54" s="1"/>
  <c r="R51" i="54"/>
  <c r="AK51" i="54" s="1"/>
  <c r="J51" i="54"/>
  <c r="M51" i="54" s="1"/>
  <c r="AH50" i="54"/>
  <c r="W50" i="54"/>
  <c r="X50" i="54" s="1"/>
  <c r="R50" i="54"/>
  <c r="S50" i="54" s="1"/>
  <c r="AL50" i="54" s="1"/>
  <c r="J50" i="54"/>
  <c r="M50" i="54" s="1"/>
  <c r="AH49" i="54"/>
  <c r="W49" i="54"/>
  <c r="X49" i="54" s="1"/>
  <c r="S49" i="54"/>
  <c r="AL49" i="54" s="1"/>
  <c r="R49" i="54"/>
  <c r="AK49" i="54" s="1"/>
  <c r="J49" i="54"/>
  <c r="M49" i="54" s="1"/>
  <c r="AH48" i="54"/>
  <c r="W48" i="54"/>
  <c r="X48" i="54" s="1"/>
  <c r="R48" i="54"/>
  <c r="S48" i="54" s="1"/>
  <c r="AL48" i="54" s="1"/>
  <c r="J48" i="54"/>
  <c r="M48" i="54" s="1"/>
  <c r="AH48" i="51"/>
  <c r="W48" i="51"/>
  <c r="X48" i="51" s="1"/>
  <c r="S48" i="51"/>
  <c r="AL48" i="51" s="1"/>
  <c r="R48" i="51"/>
  <c r="AK48" i="51" s="1"/>
  <c r="J48" i="51"/>
  <c r="M48" i="51" s="1"/>
  <c r="AK44" i="48"/>
  <c r="AH44" i="48"/>
  <c r="W44" i="48"/>
  <c r="X44" i="48" s="1"/>
  <c r="S44" i="48"/>
  <c r="AL44" i="48" s="1"/>
  <c r="R44" i="48"/>
  <c r="J44" i="48"/>
  <c r="M44" i="48" s="1"/>
  <c r="AK48" i="54" l="1"/>
  <c r="AK50" i="54"/>
  <c r="N49" i="54"/>
  <c r="AJ49" i="54" s="1"/>
  <c r="AI49" i="54"/>
  <c r="N51" i="54"/>
  <c r="AJ51" i="54" s="1"/>
  <c r="AI51" i="54"/>
  <c r="N48" i="54"/>
  <c r="AJ48" i="54" s="1"/>
  <c r="AI48" i="54"/>
  <c r="N50" i="54"/>
  <c r="AJ50" i="54" s="1"/>
  <c r="AI50" i="54"/>
  <c r="N48" i="51"/>
  <c r="AJ48" i="51" s="1"/>
  <c r="AI48" i="51"/>
  <c r="N44" i="48"/>
  <c r="AJ44" i="48" s="1"/>
  <c r="AI44" i="48"/>
  <c r="J17" i="46"/>
  <c r="M17" i="46" s="1"/>
  <c r="N17" i="46" s="1"/>
  <c r="R17" i="46"/>
  <c r="S17" i="46" s="1"/>
  <c r="W17" i="46"/>
  <c r="X17" i="46" s="1"/>
  <c r="J18" i="46"/>
  <c r="M18" i="46" s="1"/>
  <c r="N18" i="46" s="1"/>
  <c r="R18" i="46"/>
  <c r="S18" i="46"/>
  <c r="W18" i="46"/>
  <c r="X18" i="46" s="1"/>
  <c r="J19" i="46"/>
  <c r="M19" i="46" s="1"/>
  <c r="N19" i="46" s="1"/>
  <c r="R19" i="46"/>
  <c r="S19" i="46" s="1"/>
  <c r="W19" i="46"/>
  <c r="X19" i="46" s="1"/>
  <c r="J20" i="46"/>
  <c r="M20" i="46"/>
  <c r="N20" i="46" s="1"/>
  <c r="R20" i="46"/>
  <c r="S20" i="46" s="1"/>
  <c r="W20" i="46"/>
  <c r="X20" i="46"/>
  <c r="J21" i="46"/>
  <c r="M21" i="46" s="1"/>
  <c r="N21" i="46" s="1"/>
  <c r="R21" i="46"/>
  <c r="S21" i="46" s="1"/>
  <c r="W21" i="46"/>
  <c r="X21" i="46"/>
  <c r="J22" i="46"/>
  <c r="M22" i="46" s="1"/>
  <c r="N22" i="46" s="1"/>
  <c r="R22" i="46"/>
  <c r="S22" i="46" s="1"/>
  <c r="W22" i="46"/>
  <c r="X22" i="46" s="1"/>
  <c r="J23" i="46"/>
  <c r="M23" i="46"/>
  <c r="N23" i="46" s="1"/>
  <c r="R23" i="46"/>
  <c r="S23" i="46"/>
  <c r="W23" i="46"/>
  <c r="X23" i="46" s="1"/>
  <c r="J24" i="46"/>
  <c r="M24" i="46" s="1"/>
  <c r="N24" i="46" s="1"/>
  <c r="R24" i="46"/>
  <c r="S24" i="46" s="1"/>
  <c r="W24" i="46"/>
  <c r="X24" i="46" s="1"/>
  <c r="J25" i="46"/>
  <c r="M25" i="46" s="1"/>
  <c r="N25" i="46" s="1"/>
  <c r="R25" i="46"/>
  <c r="S25" i="46" s="1"/>
  <c r="W25" i="46"/>
  <c r="X25" i="46" s="1"/>
  <c r="J26" i="46"/>
  <c r="M26" i="46" s="1"/>
  <c r="N26" i="46" s="1"/>
  <c r="R26" i="46"/>
  <c r="S26" i="46"/>
  <c r="W26" i="46"/>
  <c r="X26" i="46" s="1"/>
  <c r="J27" i="46"/>
  <c r="M27" i="46" s="1"/>
  <c r="N27" i="46" s="1"/>
  <c r="R27" i="46"/>
  <c r="S27" i="46" s="1"/>
  <c r="W27" i="46"/>
  <c r="X27" i="46" s="1"/>
  <c r="J28" i="46"/>
  <c r="M28" i="46"/>
  <c r="N28" i="46" s="1"/>
  <c r="R28" i="46"/>
  <c r="S28" i="46" s="1"/>
  <c r="W28" i="46"/>
  <c r="X28" i="46"/>
  <c r="J29" i="46"/>
  <c r="M29" i="46" s="1"/>
  <c r="N29" i="46" s="1"/>
  <c r="R29" i="46"/>
  <c r="S29" i="46" s="1"/>
  <c r="W29" i="46"/>
  <c r="X29" i="46"/>
  <c r="J30" i="46"/>
  <c r="M30" i="46" s="1"/>
  <c r="N30" i="46" s="1"/>
  <c r="R30" i="46"/>
  <c r="S30" i="46" s="1"/>
  <c r="W30" i="46"/>
  <c r="X30" i="46" s="1"/>
  <c r="J31" i="46"/>
  <c r="M31" i="46"/>
  <c r="N31" i="46" s="1"/>
  <c r="R31" i="46"/>
  <c r="S31" i="46"/>
  <c r="W31" i="46"/>
  <c r="X31" i="46" s="1"/>
  <c r="J32" i="46"/>
  <c r="M32" i="46" s="1"/>
  <c r="N32" i="46" s="1"/>
  <c r="R32" i="46"/>
  <c r="S32" i="46" s="1"/>
  <c r="W32" i="46"/>
  <c r="X32" i="46" s="1"/>
  <c r="J33" i="46"/>
  <c r="M33" i="46" s="1"/>
  <c r="N33" i="46" s="1"/>
  <c r="R33" i="46"/>
  <c r="S33" i="46" s="1"/>
  <c r="W33" i="46"/>
  <c r="X33" i="46" s="1"/>
  <c r="J34" i="46"/>
  <c r="M34" i="46" s="1"/>
  <c r="N34" i="46" s="1"/>
  <c r="R34" i="46"/>
  <c r="S34" i="46"/>
  <c r="W34" i="46"/>
  <c r="X34" i="46" s="1"/>
  <c r="J35" i="46"/>
  <c r="M35" i="46" s="1"/>
  <c r="N35" i="46" s="1"/>
  <c r="R35" i="46"/>
  <c r="S35" i="46" s="1"/>
  <c r="W35" i="46"/>
  <c r="X35" i="46" s="1"/>
  <c r="J36" i="46"/>
  <c r="M36" i="46"/>
  <c r="N36" i="46" s="1"/>
  <c r="R36" i="46"/>
  <c r="S36" i="46" s="1"/>
  <c r="W36" i="46"/>
  <c r="X36" i="46"/>
  <c r="J37" i="46"/>
  <c r="M37" i="46" s="1"/>
  <c r="N37" i="46" s="1"/>
  <c r="R37" i="46"/>
  <c r="S37" i="46" s="1"/>
  <c r="W37" i="46"/>
  <c r="X37" i="46"/>
  <c r="J38" i="46"/>
  <c r="M38" i="46" s="1"/>
  <c r="N38" i="46" s="1"/>
  <c r="R38" i="46"/>
  <c r="S38" i="46" s="1"/>
  <c r="W38" i="46"/>
  <c r="X38" i="46" s="1"/>
  <c r="J39" i="46"/>
  <c r="M39" i="46"/>
  <c r="N39" i="46" s="1"/>
  <c r="R39" i="46"/>
  <c r="S39" i="46"/>
  <c r="W39" i="46"/>
  <c r="X39" i="46" s="1"/>
  <c r="J40" i="46"/>
  <c r="M40" i="46" s="1"/>
  <c r="N40" i="46" s="1"/>
  <c r="R40" i="46"/>
  <c r="S40" i="46" s="1"/>
  <c r="W40" i="46"/>
  <c r="X40" i="46" s="1"/>
  <c r="J41" i="46"/>
  <c r="M41" i="46" s="1"/>
  <c r="N41" i="46" s="1"/>
  <c r="R41" i="46"/>
  <c r="S41" i="46" s="1"/>
  <c r="W41" i="46"/>
  <c r="X41" i="46" s="1"/>
  <c r="J42" i="46"/>
  <c r="M42" i="46" s="1"/>
  <c r="N42" i="46" s="1"/>
  <c r="R42" i="46"/>
  <c r="S42" i="46"/>
  <c r="W42" i="46"/>
  <c r="X42" i="46" s="1"/>
  <c r="J43" i="46"/>
  <c r="M43" i="46" s="1"/>
  <c r="N43" i="46" s="1"/>
  <c r="R43" i="46"/>
  <c r="S43" i="46" s="1"/>
  <c r="W43" i="46"/>
  <c r="X43" i="46" s="1"/>
  <c r="J44" i="46"/>
  <c r="M44" i="46"/>
  <c r="N44" i="46" s="1"/>
  <c r="R44" i="46"/>
  <c r="S44" i="46" s="1"/>
  <c r="W44" i="46"/>
  <c r="X44" i="46"/>
  <c r="J45" i="46"/>
  <c r="M45" i="46" s="1"/>
  <c r="N45" i="46" s="1"/>
  <c r="R45" i="46"/>
  <c r="S45" i="46" s="1"/>
  <c r="W45" i="46"/>
  <c r="X45" i="46"/>
  <c r="J46" i="46"/>
  <c r="M46" i="46" s="1"/>
  <c r="N46" i="46" s="1"/>
  <c r="R46" i="46"/>
  <c r="S46" i="46" s="1"/>
  <c r="W46" i="46"/>
  <c r="X46" i="46" s="1"/>
  <c r="J47" i="46"/>
  <c r="M47" i="46"/>
  <c r="N47" i="46" s="1"/>
  <c r="R47" i="46"/>
  <c r="S47" i="46"/>
  <c r="W47" i="46"/>
  <c r="X47" i="46" s="1"/>
  <c r="J48" i="46"/>
  <c r="M48" i="46" s="1"/>
  <c r="N48" i="46" s="1"/>
  <c r="R48" i="46"/>
  <c r="S48" i="46"/>
  <c r="W48" i="46"/>
  <c r="X48" i="46"/>
  <c r="J49" i="46"/>
  <c r="M49" i="46"/>
  <c r="N49" i="46" s="1"/>
  <c r="R49" i="46"/>
  <c r="S49" i="46" s="1"/>
  <c r="W49" i="46"/>
  <c r="X49" i="46"/>
  <c r="J50" i="46"/>
  <c r="M50" i="46" s="1"/>
  <c r="N50" i="46" s="1"/>
  <c r="R50" i="46"/>
  <c r="S50" i="46" s="1"/>
  <c r="W50" i="46"/>
  <c r="X50" i="46" s="1"/>
  <c r="J17" i="47"/>
  <c r="M17" i="47" s="1"/>
  <c r="N17" i="47" s="1"/>
  <c r="R17" i="47"/>
  <c r="S17" i="47"/>
  <c r="W17" i="47"/>
  <c r="X17" i="47" s="1"/>
  <c r="J18" i="47"/>
  <c r="M18" i="47"/>
  <c r="N18" i="47" s="1"/>
  <c r="R18" i="47"/>
  <c r="S18" i="47"/>
  <c r="W18" i="47"/>
  <c r="X18" i="47" s="1"/>
  <c r="J19" i="47"/>
  <c r="M19" i="47"/>
  <c r="N19" i="47"/>
  <c r="R19" i="47"/>
  <c r="S19" i="47"/>
  <c r="W19" i="47"/>
  <c r="X19" i="47"/>
  <c r="J20" i="47"/>
  <c r="M20" i="47"/>
  <c r="N20" i="47"/>
  <c r="R20" i="47"/>
  <c r="S20" i="47" s="1"/>
  <c r="W20" i="47"/>
  <c r="X20" i="47"/>
  <c r="J21" i="47"/>
  <c r="M21" i="47" s="1"/>
  <c r="N21" i="47" s="1"/>
  <c r="R21" i="47"/>
  <c r="S21" i="47"/>
  <c r="W21" i="47"/>
  <c r="X21" i="47"/>
  <c r="J22" i="47"/>
  <c r="M22" i="47"/>
  <c r="N22" i="47" s="1"/>
  <c r="R22" i="47"/>
  <c r="S22" i="47"/>
  <c r="W22" i="47"/>
  <c r="X22" i="47" s="1"/>
  <c r="J23" i="47"/>
  <c r="M23" i="47"/>
  <c r="N23" i="47"/>
  <c r="R23" i="47"/>
  <c r="S23" i="47"/>
  <c r="W23" i="47"/>
  <c r="X23" i="47"/>
  <c r="J24" i="47"/>
  <c r="M24" i="47"/>
  <c r="N24" i="47"/>
  <c r="R24" i="47"/>
  <c r="S24" i="47" s="1"/>
  <c r="W24" i="47"/>
  <c r="X24" i="47"/>
  <c r="J25" i="47"/>
  <c r="M25" i="47" s="1"/>
  <c r="N25" i="47" s="1"/>
  <c r="R25" i="47"/>
  <c r="S25" i="47"/>
  <c r="W25" i="47"/>
  <c r="X25" i="47"/>
  <c r="J26" i="47"/>
  <c r="M26" i="47"/>
  <c r="N26" i="47" s="1"/>
  <c r="R26" i="47"/>
  <c r="S26" i="47"/>
  <c r="W26" i="47"/>
  <c r="X26" i="47" s="1"/>
  <c r="J27" i="47"/>
  <c r="M27" i="47"/>
  <c r="N27" i="47"/>
  <c r="R27" i="47"/>
  <c r="S27" i="47"/>
  <c r="W27" i="47"/>
  <c r="X27" i="47"/>
  <c r="J28" i="47"/>
  <c r="M28" i="47"/>
  <c r="N28" i="47"/>
  <c r="R28" i="47"/>
  <c r="S28" i="47" s="1"/>
  <c r="W28" i="47"/>
  <c r="X28" i="47"/>
  <c r="J29" i="47"/>
  <c r="M29" i="47" s="1"/>
  <c r="N29" i="47" s="1"/>
  <c r="R29" i="47"/>
  <c r="S29" i="47"/>
  <c r="W29" i="47"/>
  <c r="X29" i="47"/>
  <c r="J30" i="47"/>
  <c r="M30" i="47"/>
  <c r="N30" i="47" s="1"/>
  <c r="R30" i="47"/>
  <c r="S30" i="47"/>
  <c r="W30" i="47"/>
  <c r="X30" i="47" s="1"/>
  <c r="J31" i="47"/>
  <c r="M31" i="47"/>
  <c r="N31" i="47"/>
  <c r="R31" i="47"/>
  <c r="S31" i="47"/>
  <c r="W31" i="47"/>
  <c r="X31" i="47"/>
  <c r="J32" i="47"/>
  <c r="M32" i="47"/>
  <c r="N32" i="47"/>
  <c r="R32" i="47"/>
  <c r="S32" i="47" s="1"/>
  <c r="W32" i="47"/>
  <c r="X32" i="47"/>
  <c r="J33" i="47"/>
  <c r="M33" i="47" s="1"/>
  <c r="N33" i="47" s="1"/>
  <c r="R33" i="47"/>
  <c r="S33" i="47"/>
  <c r="W33" i="47"/>
  <c r="X33" i="47"/>
  <c r="J34" i="47"/>
  <c r="M34" i="47"/>
  <c r="N34" i="47" s="1"/>
  <c r="R34" i="47"/>
  <c r="S34" i="47"/>
  <c r="W34" i="47"/>
  <c r="X34" i="47" s="1"/>
  <c r="J35" i="47"/>
  <c r="M35" i="47"/>
  <c r="N35" i="47"/>
  <c r="R35" i="47"/>
  <c r="S35" i="47"/>
  <c r="W35" i="47"/>
  <c r="X35" i="47"/>
  <c r="J36" i="47"/>
  <c r="M36" i="47"/>
  <c r="N36" i="47"/>
  <c r="R36" i="47"/>
  <c r="S36" i="47" s="1"/>
  <c r="W36" i="47"/>
  <c r="X36" i="47"/>
  <c r="J37" i="47"/>
  <c r="M37" i="47" s="1"/>
  <c r="N37" i="47" s="1"/>
  <c r="R37" i="47"/>
  <c r="S37" i="47"/>
  <c r="W37" i="47"/>
  <c r="X37" i="47"/>
  <c r="J38" i="47"/>
  <c r="M38" i="47"/>
  <c r="N38" i="47" s="1"/>
  <c r="R38" i="47"/>
  <c r="S38" i="47"/>
  <c r="W38" i="47"/>
  <c r="X38" i="47" s="1"/>
  <c r="J39" i="47"/>
  <c r="M39" i="47"/>
  <c r="N39" i="47"/>
  <c r="R39" i="47"/>
  <c r="S39" i="47"/>
  <c r="W39" i="47"/>
  <c r="X39" i="47"/>
  <c r="J40" i="47"/>
  <c r="M40" i="47"/>
  <c r="N40" i="47"/>
  <c r="R40" i="47"/>
  <c r="S40" i="47" s="1"/>
  <c r="W40" i="47"/>
  <c r="X40" i="47"/>
  <c r="J41" i="47"/>
  <c r="M41" i="47" s="1"/>
  <c r="N41" i="47" s="1"/>
  <c r="R41" i="47"/>
  <c r="S41" i="47"/>
  <c r="W41" i="47"/>
  <c r="X41" i="47"/>
  <c r="J42" i="47"/>
  <c r="M42" i="47"/>
  <c r="N42" i="47" s="1"/>
  <c r="R42" i="47"/>
  <c r="S42" i="47"/>
  <c r="W42" i="47"/>
  <c r="X42" i="47" s="1"/>
  <c r="J43" i="47"/>
  <c r="M43" i="47"/>
  <c r="N43" i="47"/>
  <c r="R43" i="47"/>
  <c r="S43" i="47"/>
  <c r="W43" i="47"/>
  <c r="X43" i="47"/>
  <c r="J44" i="47"/>
  <c r="M44" i="47"/>
  <c r="N44" i="47"/>
  <c r="R44" i="47"/>
  <c r="S44" i="47" s="1"/>
  <c r="W44" i="47"/>
  <c r="X44" i="47"/>
  <c r="J45" i="47"/>
  <c r="M45" i="47" s="1"/>
  <c r="N45" i="47" s="1"/>
  <c r="R45" i="47"/>
  <c r="S45" i="47"/>
  <c r="W45" i="47"/>
  <c r="X45" i="47"/>
  <c r="J46" i="47"/>
  <c r="M46" i="47"/>
  <c r="N46" i="47" s="1"/>
  <c r="R46" i="47"/>
  <c r="S46" i="47"/>
  <c r="W46" i="47"/>
  <c r="X46" i="47" s="1"/>
  <c r="J47" i="47"/>
  <c r="M47" i="47"/>
  <c r="N47" i="47"/>
  <c r="R47" i="47"/>
  <c r="S47" i="47"/>
  <c r="W47" i="47"/>
  <c r="X47" i="47"/>
  <c r="J48" i="47"/>
  <c r="M48" i="47"/>
  <c r="N48" i="47"/>
  <c r="R48" i="47"/>
  <c r="S48" i="47" s="1"/>
  <c r="W48" i="47"/>
  <c r="X48" i="47"/>
  <c r="J49" i="47"/>
  <c r="M49" i="47" s="1"/>
  <c r="N49" i="47" s="1"/>
  <c r="R49" i="47"/>
  <c r="S49" i="47"/>
  <c r="W49" i="47"/>
  <c r="X49" i="47"/>
  <c r="J50" i="47"/>
  <c r="M50" i="47"/>
  <c r="N50" i="47" s="1"/>
  <c r="R50" i="47"/>
  <c r="S50" i="47"/>
  <c r="W50" i="47"/>
  <c r="X50" i="47" s="1"/>
  <c r="J51" i="47"/>
  <c r="M51" i="47"/>
  <c r="N51" i="47"/>
  <c r="R51" i="47"/>
  <c r="S51" i="47"/>
  <c r="W51" i="47"/>
  <c r="X51" i="47"/>
  <c r="J17" i="48"/>
  <c r="M17" i="48" s="1"/>
  <c r="N17" i="48" s="1"/>
  <c r="R17" i="48"/>
  <c r="S17" i="48" s="1"/>
  <c r="W17" i="48"/>
  <c r="X17" i="48" s="1"/>
  <c r="J18" i="48"/>
  <c r="M18" i="48" s="1"/>
  <c r="N18" i="48" s="1"/>
  <c r="R18" i="48"/>
  <c r="S18" i="48"/>
  <c r="W18" i="48"/>
  <c r="X18" i="48" s="1"/>
  <c r="J19" i="48"/>
  <c r="M19" i="48"/>
  <c r="N19" i="48" s="1"/>
  <c r="R19" i="48"/>
  <c r="S19" i="48"/>
  <c r="W19" i="48"/>
  <c r="X19" i="48" s="1"/>
  <c r="J20" i="48"/>
  <c r="M20" i="48"/>
  <c r="N20" i="48"/>
  <c r="R20" i="48"/>
  <c r="S20" i="48" s="1"/>
  <c r="W20" i="48"/>
  <c r="X20" i="48"/>
  <c r="J21" i="48"/>
  <c r="M21" i="48" s="1"/>
  <c r="N21" i="48" s="1"/>
  <c r="R21" i="48"/>
  <c r="S21" i="48" s="1"/>
  <c r="W21" i="48"/>
  <c r="X21" i="48"/>
  <c r="J22" i="48"/>
  <c r="M22" i="48" s="1"/>
  <c r="N22" i="48" s="1"/>
  <c r="R22" i="48"/>
  <c r="S22" i="48"/>
  <c r="W22" i="48"/>
  <c r="X22" i="48" s="1"/>
  <c r="J23" i="48"/>
  <c r="M23" i="48"/>
  <c r="N23" i="48" s="1"/>
  <c r="R23" i="48"/>
  <c r="S23" i="48"/>
  <c r="W23" i="48"/>
  <c r="X23" i="48" s="1"/>
  <c r="J24" i="48"/>
  <c r="M24" i="48"/>
  <c r="N24" i="48"/>
  <c r="R24" i="48"/>
  <c r="S24" i="48" s="1"/>
  <c r="W24" i="48"/>
  <c r="X24" i="48"/>
  <c r="J25" i="48"/>
  <c r="M25" i="48" s="1"/>
  <c r="N25" i="48" s="1"/>
  <c r="R25" i="48"/>
  <c r="S25" i="48" s="1"/>
  <c r="W25" i="48"/>
  <c r="X25" i="48"/>
  <c r="J26" i="48"/>
  <c r="M26" i="48" s="1"/>
  <c r="N26" i="48" s="1"/>
  <c r="R26" i="48"/>
  <c r="S26" i="48"/>
  <c r="W26" i="48"/>
  <c r="X26" i="48" s="1"/>
  <c r="J27" i="48"/>
  <c r="M27" i="48"/>
  <c r="N27" i="48" s="1"/>
  <c r="R27" i="48"/>
  <c r="S27" i="48"/>
  <c r="W27" i="48"/>
  <c r="X27" i="48" s="1"/>
  <c r="J28" i="48"/>
  <c r="M28" i="48"/>
  <c r="N28" i="48"/>
  <c r="R28" i="48"/>
  <c r="S28" i="48" s="1"/>
  <c r="W28" i="48"/>
  <c r="X28" i="48"/>
  <c r="J29" i="48"/>
  <c r="M29" i="48" s="1"/>
  <c r="N29" i="48" s="1"/>
  <c r="R29" i="48"/>
  <c r="S29" i="48" s="1"/>
  <c r="W29" i="48"/>
  <c r="X29" i="48"/>
  <c r="J30" i="48"/>
  <c r="M30" i="48" s="1"/>
  <c r="N30" i="48" s="1"/>
  <c r="R30" i="48"/>
  <c r="S30" i="48"/>
  <c r="W30" i="48"/>
  <c r="X30" i="48" s="1"/>
  <c r="J31" i="48"/>
  <c r="M31" i="48"/>
  <c r="N31" i="48" s="1"/>
  <c r="R31" i="48"/>
  <c r="S31" i="48"/>
  <c r="W31" i="48"/>
  <c r="X31" i="48" s="1"/>
  <c r="J32" i="48"/>
  <c r="M32" i="48"/>
  <c r="N32" i="48"/>
  <c r="R32" i="48"/>
  <c r="S32" i="48" s="1"/>
  <c r="W32" i="48"/>
  <c r="X32" i="48"/>
  <c r="J33" i="48"/>
  <c r="M33" i="48" s="1"/>
  <c r="N33" i="48" s="1"/>
  <c r="R33" i="48"/>
  <c r="S33" i="48" s="1"/>
  <c r="W33" i="48"/>
  <c r="X33" i="48"/>
  <c r="J34" i="48"/>
  <c r="M34" i="48" s="1"/>
  <c r="N34" i="48" s="1"/>
  <c r="R34" i="48"/>
  <c r="S34" i="48"/>
  <c r="W34" i="48"/>
  <c r="X34" i="48" s="1"/>
  <c r="J35" i="48"/>
  <c r="M35" i="48"/>
  <c r="N35" i="48" s="1"/>
  <c r="R35" i="48"/>
  <c r="S35" i="48"/>
  <c r="W35" i="48"/>
  <c r="X35" i="48" s="1"/>
  <c r="J36" i="48"/>
  <c r="M36" i="48"/>
  <c r="N36" i="48"/>
  <c r="R36" i="48"/>
  <c r="S36" i="48" s="1"/>
  <c r="W36" i="48"/>
  <c r="X36" i="48"/>
  <c r="J37" i="48"/>
  <c r="M37" i="48" s="1"/>
  <c r="N37" i="48" s="1"/>
  <c r="R37" i="48"/>
  <c r="S37" i="48" s="1"/>
  <c r="W37" i="48"/>
  <c r="X37" i="48"/>
  <c r="J38" i="48"/>
  <c r="M38" i="48" s="1"/>
  <c r="N38" i="48" s="1"/>
  <c r="R38" i="48"/>
  <c r="S38" i="48"/>
  <c r="W38" i="48"/>
  <c r="X38" i="48" s="1"/>
  <c r="J39" i="48"/>
  <c r="M39" i="48"/>
  <c r="N39" i="48" s="1"/>
  <c r="R39" i="48"/>
  <c r="S39" i="48"/>
  <c r="W39" i="48"/>
  <c r="X39" i="48" s="1"/>
  <c r="J40" i="48"/>
  <c r="M40" i="48"/>
  <c r="N40" i="48"/>
  <c r="R40" i="48"/>
  <c r="S40" i="48" s="1"/>
  <c r="W40" i="48"/>
  <c r="X40" i="48"/>
  <c r="J41" i="48"/>
  <c r="M41" i="48" s="1"/>
  <c r="N41" i="48" s="1"/>
  <c r="R41" i="48"/>
  <c r="S41" i="48" s="1"/>
  <c r="W41" i="48"/>
  <c r="X41" i="48"/>
  <c r="J42" i="48"/>
  <c r="M42" i="48" s="1"/>
  <c r="N42" i="48" s="1"/>
  <c r="R42" i="48"/>
  <c r="S42" i="48"/>
  <c r="W42" i="48"/>
  <c r="X42" i="48" s="1"/>
  <c r="J43" i="48"/>
  <c r="M43" i="48"/>
  <c r="N43" i="48" s="1"/>
  <c r="R43" i="48"/>
  <c r="S43" i="48"/>
  <c r="W43" i="48"/>
  <c r="X43" i="48" s="1"/>
  <c r="J45" i="48"/>
  <c r="M45" i="48"/>
  <c r="N45" i="48"/>
  <c r="R45" i="48"/>
  <c r="S45" i="48"/>
  <c r="W45" i="48"/>
  <c r="X45" i="48"/>
  <c r="J46" i="48"/>
  <c r="M46" i="48"/>
  <c r="N46" i="48"/>
  <c r="R46" i="48"/>
  <c r="S46" i="48" s="1"/>
  <c r="W46" i="48"/>
  <c r="X46" i="48"/>
  <c r="J47" i="48"/>
  <c r="M47" i="48" s="1"/>
  <c r="N47" i="48" s="1"/>
  <c r="R47" i="48"/>
  <c r="S47" i="48"/>
  <c r="W47" i="48"/>
  <c r="X47" i="48"/>
  <c r="J48" i="48"/>
  <c r="M48" i="48"/>
  <c r="N48" i="48" s="1"/>
  <c r="R48" i="48"/>
  <c r="S48" i="48"/>
  <c r="W48" i="48"/>
  <c r="X48" i="48" s="1"/>
  <c r="J49" i="48"/>
  <c r="M49" i="48"/>
  <c r="N49" i="48"/>
  <c r="R49" i="48"/>
  <c r="S49" i="48"/>
  <c r="W49" i="48"/>
  <c r="X49" i="48"/>
  <c r="J50" i="48"/>
  <c r="M50" i="48"/>
  <c r="N50" i="48"/>
  <c r="R50" i="48"/>
  <c r="S50" i="48" s="1"/>
  <c r="W50" i="48"/>
  <c r="X50" i="48"/>
  <c r="J51" i="48"/>
  <c r="M51" i="48" s="1"/>
  <c r="N51" i="48" s="1"/>
  <c r="R51" i="48"/>
  <c r="S51" i="48"/>
  <c r="W51" i="48"/>
  <c r="X51" i="48"/>
  <c r="J17" i="51"/>
  <c r="M17" i="51" s="1"/>
  <c r="N17" i="51" s="1"/>
  <c r="R17" i="51"/>
  <c r="S17" i="51" s="1"/>
  <c r="W17" i="51"/>
  <c r="X17" i="51" s="1"/>
  <c r="J18" i="51"/>
  <c r="M18" i="51" s="1"/>
  <c r="N18" i="51" s="1"/>
  <c r="R18" i="51"/>
  <c r="S18" i="51"/>
  <c r="W18" i="51"/>
  <c r="X18" i="51" s="1"/>
  <c r="J19" i="51"/>
  <c r="M19" i="51"/>
  <c r="N19" i="51" s="1"/>
  <c r="R19" i="51"/>
  <c r="S19" i="51"/>
  <c r="W19" i="51"/>
  <c r="X19" i="51" s="1"/>
  <c r="J20" i="51"/>
  <c r="M20" i="51"/>
  <c r="N20" i="51"/>
  <c r="R20" i="51"/>
  <c r="S20" i="51" s="1"/>
  <c r="W20" i="51"/>
  <c r="X20" i="51"/>
  <c r="J21" i="51"/>
  <c r="M21" i="51" s="1"/>
  <c r="N21" i="51" s="1"/>
  <c r="R21" i="51"/>
  <c r="S21" i="51" s="1"/>
  <c r="W21" i="51"/>
  <c r="X21" i="51"/>
  <c r="J22" i="51"/>
  <c r="M22" i="51" s="1"/>
  <c r="N22" i="51" s="1"/>
  <c r="R22" i="51"/>
  <c r="S22" i="51"/>
  <c r="W22" i="51"/>
  <c r="X22" i="51" s="1"/>
  <c r="J23" i="51"/>
  <c r="M23" i="51"/>
  <c r="N23" i="51" s="1"/>
  <c r="R23" i="51"/>
  <c r="S23" i="51"/>
  <c r="W23" i="51"/>
  <c r="X23" i="51" s="1"/>
  <c r="J24" i="51"/>
  <c r="M24" i="51"/>
  <c r="N24" i="51"/>
  <c r="R24" i="51"/>
  <c r="S24" i="51"/>
  <c r="W24" i="51"/>
  <c r="X24" i="51"/>
  <c r="J25" i="51"/>
  <c r="M25" i="51"/>
  <c r="N25" i="51"/>
  <c r="R25" i="51"/>
  <c r="S25" i="51" s="1"/>
  <c r="W25" i="51"/>
  <c r="X25" i="51"/>
  <c r="J26" i="51"/>
  <c r="M26" i="51" s="1"/>
  <c r="N26" i="51" s="1"/>
  <c r="R26" i="51"/>
  <c r="S26" i="51"/>
  <c r="W26" i="51"/>
  <c r="X26" i="51"/>
  <c r="J27" i="51"/>
  <c r="M27" i="51"/>
  <c r="N27" i="51" s="1"/>
  <c r="R27" i="51"/>
  <c r="S27" i="51"/>
  <c r="W27" i="51"/>
  <c r="X27" i="51" s="1"/>
  <c r="J28" i="51"/>
  <c r="M28" i="51"/>
  <c r="N28" i="51"/>
  <c r="R28" i="51"/>
  <c r="S28" i="51"/>
  <c r="W28" i="51"/>
  <c r="X28" i="51"/>
  <c r="J29" i="51"/>
  <c r="M29" i="51"/>
  <c r="N29" i="51"/>
  <c r="R29" i="51"/>
  <c r="S29" i="51" s="1"/>
  <c r="W29" i="51"/>
  <c r="X29" i="51"/>
  <c r="J30" i="51"/>
  <c r="M30" i="51" s="1"/>
  <c r="N30" i="51" s="1"/>
  <c r="R30" i="51"/>
  <c r="S30" i="51"/>
  <c r="W30" i="51"/>
  <c r="X30" i="51"/>
  <c r="J31" i="51"/>
  <c r="M31" i="51"/>
  <c r="N31" i="51" s="1"/>
  <c r="R31" i="51"/>
  <c r="S31" i="51"/>
  <c r="W31" i="51"/>
  <c r="X31" i="51" s="1"/>
  <c r="J32" i="51"/>
  <c r="M32" i="51"/>
  <c r="N32" i="51"/>
  <c r="R32" i="51"/>
  <c r="S32" i="51"/>
  <c r="W32" i="51"/>
  <c r="X32" i="51"/>
  <c r="J33" i="51"/>
  <c r="M33" i="51"/>
  <c r="N33" i="51"/>
  <c r="R33" i="51"/>
  <c r="S33" i="51" s="1"/>
  <c r="W33" i="51"/>
  <c r="X33" i="51"/>
  <c r="J34" i="51"/>
  <c r="M34" i="51" s="1"/>
  <c r="N34" i="51" s="1"/>
  <c r="R34" i="51"/>
  <c r="S34" i="51"/>
  <c r="W34" i="51"/>
  <c r="X34" i="51"/>
  <c r="J35" i="51"/>
  <c r="M35" i="51"/>
  <c r="N35" i="51" s="1"/>
  <c r="R35" i="51"/>
  <c r="S35" i="51"/>
  <c r="W35" i="51"/>
  <c r="X35" i="51" s="1"/>
  <c r="J36" i="51"/>
  <c r="M36" i="51"/>
  <c r="N36" i="51"/>
  <c r="R36" i="51"/>
  <c r="S36" i="51"/>
  <c r="W36" i="51"/>
  <c r="X36" i="51"/>
  <c r="J37" i="51"/>
  <c r="M37" i="51"/>
  <c r="N37" i="51"/>
  <c r="R37" i="51"/>
  <c r="S37" i="51" s="1"/>
  <c r="W37" i="51"/>
  <c r="X37" i="51"/>
  <c r="J38" i="51"/>
  <c r="M38" i="51" s="1"/>
  <c r="N38" i="51" s="1"/>
  <c r="R38" i="51"/>
  <c r="S38" i="51"/>
  <c r="W38" i="51"/>
  <c r="X38" i="51"/>
  <c r="J39" i="51"/>
  <c r="M39" i="51"/>
  <c r="N39" i="51" s="1"/>
  <c r="R39" i="51"/>
  <c r="S39" i="51"/>
  <c r="W39" i="51"/>
  <c r="X39" i="51" s="1"/>
  <c r="J40" i="51"/>
  <c r="M40" i="51"/>
  <c r="N40" i="51"/>
  <c r="R40" i="51"/>
  <c r="S40" i="51"/>
  <c r="W40" i="51"/>
  <c r="X40" i="51"/>
  <c r="J41" i="51"/>
  <c r="M41" i="51"/>
  <c r="N41" i="51"/>
  <c r="R41" i="51"/>
  <c r="S41" i="51" s="1"/>
  <c r="W41" i="51"/>
  <c r="X41" i="51"/>
  <c r="J42" i="51"/>
  <c r="M42" i="51" s="1"/>
  <c r="N42" i="51" s="1"/>
  <c r="R42" i="51"/>
  <c r="S42" i="51"/>
  <c r="W42" i="51"/>
  <c r="X42" i="51"/>
  <c r="J43" i="51"/>
  <c r="M43" i="51"/>
  <c r="N43" i="51" s="1"/>
  <c r="R43" i="51"/>
  <c r="S43" i="51"/>
  <c r="W43" i="51"/>
  <c r="X43" i="51" s="1"/>
  <c r="J44" i="51"/>
  <c r="M44" i="51"/>
  <c r="N44" i="51"/>
  <c r="R44" i="51"/>
  <c r="S44" i="51"/>
  <c r="W44" i="51"/>
  <c r="X44" i="51"/>
  <c r="J45" i="51"/>
  <c r="M45" i="51"/>
  <c r="N45" i="51"/>
  <c r="R45" i="51"/>
  <c r="S45" i="51" s="1"/>
  <c r="W45" i="51"/>
  <c r="X45" i="51"/>
  <c r="J46" i="51"/>
  <c r="M46" i="51" s="1"/>
  <c r="N46" i="51" s="1"/>
  <c r="R46" i="51"/>
  <c r="S46" i="51"/>
  <c r="W46" i="51"/>
  <c r="X46" i="51"/>
  <c r="J47" i="51"/>
  <c r="M47" i="51"/>
  <c r="N47" i="51" s="1"/>
  <c r="R47" i="51"/>
  <c r="S47" i="51"/>
  <c r="W47" i="51"/>
  <c r="X47" i="51" s="1"/>
  <c r="J49" i="51"/>
  <c r="M49" i="51"/>
  <c r="N49" i="51"/>
  <c r="R49" i="51"/>
  <c r="S49" i="51"/>
  <c r="W49" i="51"/>
  <c r="X49" i="51"/>
  <c r="J50" i="51"/>
  <c r="M50" i="51"/>
  <c r="N50" i="51"/>
  <c r="R50" i="51"/>
  <c r="S50" i="51" s="1"/>
  <c r="W50" i="51"/>
  <c r="X50" i="51"/>
  <c r="J51" i="51"/>
  <c r="M51" i="51" s="1"/>
  <c r="N51" i="51" s="1"/>
  <c r="R51" i="51"/>
  <c r="S51" i="51"/>
  <c r="W51" i="51"/>
  <c r="X51" i="51"/>
  <c r="J17" i="52"/>
  <c r="M17" i="52" s="1"/>
  <c r="N17" i="52" s="1"/>
  <c r="R17" i="52"/>
  <c r="S17" i="52" s="1"/>
  <c r="W17" i="52"/>
  <c r="X17" i="52" s="1"/>
  <c r="J18" i="52"/>
  <c r="M18" i="52" s="1"/>
  <c r="N18" i="52" s="1"/>
  <c r="R18" i="52"/>
  <c r="S18" i="52"/>
  <c r="W18" i="52"/>
  <c r="X18" i="52" s="1"/>
  <c r="J19" i="52"/>
  <c r="M19" i="52"/>
  <c r="N19" i="52" s="1"/>
  <c r="R19" i="52"/>
  <c r="S19" i="52"/>
  <c r="W19" i="52"/>
  <c r="X19" i="52" s="1"/>
  <c r="J20" i="52"/>
  <c r="M20" i="52"/>
  <c r="N20" i="52"/>
  <c r="R20" i="52"/>
  <c r="S20" i="52" s="1"/>
  <c r="W20" i="52"/>
  <c r="X20" i="52"/>
  <c r="J21" i="52"/>
  <c r="M21" i="52" s="1"/>
  <c r="N21" i="52" s="1"/>
  <c r="R21" i="52"/>
  <c r="S21" i="52" s="1"/>
  <c r="W21" i="52"/>
  <c r="X21" i="52"/>
  <c r="J22" i="52"/>
  <c r="M22" i="52" s="1"/>
  <c r="N22" i="52" s="1"/>
  <c r="R22" i="52"/>
  <c r="S22" i="52"/>
  <c r="W22" i="52"/>
  <c r="X22" i="52" s="1"/>
  <c r="J23" i="52"/>
  <c r="M23" i="52"/>
  <c r="N23" i="52" s="1"/>
  <c r="R23" i="52"/>
  <c r="S23" i="52"/>
  <c r="W23" i="52"/>
  <c r="X23" i="52" s="1"/>
  <c r="J24" i="52"/>
  <c r="M24" i="52"/>
  <c r="N24" i="52"/>
  <c r="R24" i="52"/>
  <c r="S24" i="52" s="1"/>
  <c r="W24" i="52"/>
  <c r="X24" i="52"/>
  <c r="J25" i="52"/>
  <c r="M25" i="52" s="1"/>
  <c r="N25" i="52" s="1"/>
  <c r="R25" i="52"/>
  <c r="S25" i="52" s="1"/>
  <c r="W25" i="52"/>
  <c r="X25" i="52"/>
  <c r="J26" i="52"/>
  <c r="M26" i="52" s="1"/>
  <c r="N26" i="52" s="1"/>
  <c r="R26" i="52"/>
  <c r="S26" i="52"/>
  <c r="W26" i="52"/>
  <c r="X26" i="52" s="1"/>
  <c r="J27" i="52"/>
  <c r="M27" i="52"/>
  <c r="N27" i="52" s="1"/>
  <c r="R27" i="52"/>
  <c r="S27" i="52"/>
  <c r="W27" i="52"/>
  <c r="X27" i="52" s="1"/>
  <c r="J28" i="52"/>
  <c r="M28" i="52"/>
  <c r="N28" i="52"/>
  <c r="R28" i="52"/>
  <c r="S28" i="52" s="1"/>
  <c r="W28" i="52"/>
  <c r="X28" i="52"/>
  <c r="J29" i="52"/>
  <c r="M29" i="52" s="1"/>
  <c r="N29" i="52" s="1"/>
  <c r="R29" i="52"/>
  <c r="S29" i="52" s="1"/>
  <c r="W29" i="52"/>
  <c r="X29" i="52"/>
  <c r="J30" i="52"/>
  <c r="M30" i="52" s="1"/>
  <c r="N30" i="52" s="1"/>
  <c r="R30" i="52"/>
  <c r="S30" i="52"/>
  <c r="W30" i="52"/>
  <c r="X30" i="52" s="1"/>
  <c r="J31" i="52"/>
  <c r="M31" i="52"/>
  <c r="N31" i="52" s="1"/>
  <c r="R31" i="52"/>
  <c r="S31" i="52"/>
  <c r="W31" i="52"/>
  <c r="X31" i="52" s="1"/>
  <c r="J32" i="52"/>
  <c r="M32" i="52"/>
  <c r="N32" i="52"/>
  <c r="R32" i="52"/>
  <c r="S32" i="52" s="1"/>
  <c r="W32" i="52"/>
  <c r="X32" i="52"/>
  <c r="J33" i="52"/>
  <c r="M33" i="52" s="1"/>
  <c r="N33" i="52" s="1"/>
  <c r="R33" i="52"/>
  <c r="S33" i="52" s="1"/>
  <c r="W33" i="52"/>
  <c r="X33" i="52"/>
  <c r="J34" i="52"/>
  <c r="M34" i="52" s="1"/>
  <c r="N34" i="52" s="1"/>
  <c r="R34" i="52"/>
  <c r="S34" i="52"/>
  <c r="W34" i="52"/>
  <c r="X34" i="52" s="1"/>
  <c r="J35" i="52"/>
  <c r="M35" i="52"/>
  <c r="N35" i="52" s="1"/>
  <c r="R35" i="52"/>
  <c r="S35" i="52"/>
  <c r="W35" i="52"/>
  <c r="X35" i="52" s="1"/>
  <c r="J36" i="52"/>
  <c r="M36" i="52"/>
  <c r="N36" i="52"/>
  <c r="R36" i="52"/>
  <c r="S36" i="52" s="1"/>
  <c r="W36" i="52"/>
  <c r="X36" i="52"/>
  <c r="J37" i="52"/>
  <c r="M37" i="52" s="1"/>
  <c r="N37" i="52" s="1"/>
  <c r="R37" i="52"/>
  <c r="S37" i="52" s="1"/>
  <c r="W37" i="52"/>
  <c r="X37" i="52"/>
  <c r="J38" i="52"/>
  <c r="M38" i="52" s="1"/>
  <c r="N38" i="52" s="1"/>
  <c r="R38" i="52"/>
  <c r="S38" i="52"/>
  <c r="W38" i="52"/>
  <c r="X38" i="52" s="1"/>
  <c r="J39" i="52"/>
  <c r="M39" i="52"/>
  <c r="N39" i="52" s="1"/>
  <c r="R39" i="52"/>
  <c r="S39" i="52"/>
  <c r="W39" i="52"/>
  <c r="X39" i="52" s="1"/>
  <c r="J40" i="52"/>
  <c r="M40" i="52"/>
  <c r="N40" i="52"/>
  <c r="R40" i="52"/>
  <c r="S40" i="52" s="1"/>
  <c r="W40" i="52"/>
  <c r="X40" i="52"/>
  <c r="J41" i="52"/>
  <c r="M41" i="52" s="1"/>
  <c r="N41" i="52" s="1"/>
  <c r="R41" i="52"/>
  <c r="S41" i="52" s="1"/>
  <c r="W41" i="52"/>
  <c r="X41" i="52"/>
  <c r="J42" i="52"/>
  <c r="M42" i="52" s="1"/>
  <c r="N42" i="52" s="1"/>
  <c r="R42" i="52"/>
  <c r="S42" i="52"/>
  <c r="W42" i="52"/>
  <c r="X42" i="52" s="1"/>
  <c r="J43" i="52"/>
  <c r="M43" i="52"/>
  <c r="N43" i="52" s="1"/>
  <c r="R43" i="52"/>
  <c r="S43" i="52"/>
  <c r="W43" i="52"/>
  <c r="X43" i="52" s="1"/>
  <c r="J44" i="52"/>
  <c r="M44" i="52"/>
  <c r="N44" i="52"/>
  <c r="R44" i="52"/>
  <c r="S44" i="52" s="1"/>
  <c r="W44" i="52"/>
  <c r="X44" i="52"/>
  <c r="J45" i="52"/>
  <c r="M45" i="52" s="1"/>
  <c r="N45" i="52" s="1"/>
  <c r="R45" i="52"/>
  <c r="S45" i="52" s="1"/>
  <c r="W45" i="52"/>
  <c r="X45" i="52"/>
  <c r="J46" i="52"/>
  <c r="M46" i="52" s="1"/>
  <c r="N46" i="52" s="1"/>
  <c r="R46" i="52"/>
  <c r="S46" i="52"/>
  <c r="W46" i="52"/>
  <c r="X46" i="52" s="1"/>
  <c r="J47" i="52"/>
  <c r="M47" i="52"/>
  <c r="N47" i="52" s="1"/>
  <c r="R47" i="52"/>
  <c r="S47" i="52"/>
  <c r="W47" i="52"/>
  <c r="X47" i="52" s="1"/>
  <c r="J48" i="52"/>
  <c r="M48" i="52"/>
  <c r="N48" i="52"/>
  <c r="R48" i="52"/>
  <c r="S48" i="52" s="1"/>
  <c r="W48" i="52"/>
  <c r="X48" i="52"/>
  <c r="J49" i="52"/>
  <c r="M49" i="52" s="1"/>
  <c r="N49" i="52" s="1"/>
  <c r="R49" i="52"/>
  <c r="S49" i="52" s="1"/>
  <c r="W49" i="52"/>
  <c r="X49" i="52"/>
  <c r="J50" i="52"/>
  <c r="M50" i="52" s="1"/>
  <c r="N50" i="52" s="1"/>
  <c r="R50" i="52"/>
  <c r="S50" i="52"/>
  <c r="W50" i="52"/>
  <c r="X50" i="52" s="1"/>
  <c r="J17" i="53"/>
  <c r="M17" i="53" s="1"/>
  <c r="N17" i="53" s="1"/>
  <c r="R17" i="53"/>
  <c r="S17" i="53" s="1"/>
  <c r="W17" i="53"/>
  <c r="X17" i="53" s="1"/>
  <c r="J18" i="53"/>
  <c r="M18" i="53" s="1"/>
  <c r="N18" i="53" s="1"/>
  <c r="R18" i="53"/>
  <c r="S18" i="53"/>
  <c r="W18" i="53"/>
  <c r="X18" i="53" s="1"/>
  <c r="J19" i="53"/>
  <c r="M19" i="53"/>
  <c r="N19" i="53" s="1"/>
  <c r="R19" i="53"/>
  <c r="S19" i="53" s="1"/>
  <c r="W19" i="53"/>
  <c r="X19" i="53" s="1"/>
  <c r="J20" i="53"/>
  <c r="M20" i="53" s="1"/>
  <c r="N20" i="53" s="1"/>
  <c r="R20" i="53"/>
  <c r="S20" i="53"/>
  <c r="W20" i="53"/>
  <c r="X20" i="53"/>
  <c r="J21" i="53"/>
  <c r="M21" i="53"/>
  <c r="N21" i="53" s="1"/>
  <c r="R21" i="53"/>
  <c r="S21" i="53" s="1"/>
  <c r="W21" i="53"/>
  <c r="X21" i="53" s="1"/>
  <c r="J22" i="53"/>
  <c r="M22" i="53" s="1"/>
  <c r="N22" i="53" s="1"/>
  <c r="R22" i="53"/>
  <c r="S22" i="53"/>
  <c r="W22" i="53"/>
  <c r="X22" i="53"/>
  <c r="J23" i="53"/>
  <c r="M23" i="53"/>
  <c r="N23" i="53" s="1"/>
  <c r="R23" i="53"/>
  <c r="S23" i="53" s="1"/>
  <c r="W23" i="53"/>
  <c r="X23" i="53" s="1"/>
  <c r="J24" i="53"/>
  <c r="M24" i="53" s="1"/>
  <c r="N24" i="53" s="1"/>
  <c r="R24" i="53"/>
  <c r="S24" i="53"/>
  <c r="W24" i="53"/>
  <c r="X24" i="53"/>
  <c r="J25" i="53"/>
  <c r="M25" i="53"/>
  <c r="N25" i="53" s="1"/>
  <c r="R25" i="53"/>
  <c r="S25" i="53" s="1"/>
  <c r="W25" i="53"/>
  <c r="X25" i="53" s="1"/>
  <c r="J26" i="53"/>
  <c r="M26" i="53" s="1"/>
  <c r="N26" i="53" s="1"/>
  <c r="R26" i="53"/>
  <c r="S26" i="53"/>
  <c r="W26" i="53"/>
  <c r="X26" i="53"/>
  <c r="J27" i="53"/>
  <c r="M27" i="53"/>
  <c r="N27" i="53" s="1"/>
  <c r="R27" i="53"/>
  <c r="S27" i="53" s="1"/>
  <c r="W27" i="53"/>
  <c r="X27" i="53" s="1"/>
  <c r="J28" i="53"/>
  <c r="M28" i="53" s="1"/>
  <c r="N28" i="53" s="1"/>
  <c r="R28" i="53"/>
  <c r="S28" i="53"/>
  <c r="W28" i="53"/>
  <c r="X28" i="53"/>
  <c r="J29" i="53"/>
  <c r="M29" i="53"/>
  <c r="N29" i="53" s="1"/>
  <c r="R29" i="53"/>
  <c r="S29" i="53" s="1"/>
  <c r="W29" i="53"/>
  <c r="X29" i="53" s="1"/>
  <c r="J30" i="53"/>
  <c r="M30" i="53" s="1"/>
  <c r="N30" i="53" s="1"/>
  <c r="R30" i="53"/>
  <c r="S30" i="53"/>
  <c r="W30" i="53"/>
  <c r="X30" i="53"/>
  <c r="J31" i="53"/>
  <c r="M31" i="53"/>
  <c r="N31" i="53" s="1"/>
  <c r="R31" i="53"/>
  <c r="S31" i="53" s="1"/>
  <c r="W31" i="53"/>
  <c r="X31" i="53" s="1"/>
  <c r="J32" i="53"/>
  <c r="M32" i="53" s="1"/>
  <c r="N32" i="53" s="1"/>
  <c r="R32" i="53"/>
  <c r="S32" i="53"/>
  <c r="W32" i="53"/>
  <c r="X32" i="53"/>
  <c r="J33" i="53"/>
  <c r="M33" i="53"/>
  <c r="N33" i="53" s="1"/>
  <c r="R33" i="53"/>
  <c r="S33" i="53" s="1"/>
  <c r="W33" i="53"/>
  <c r="X33" i="53" s="1"/>
  <c r="J34" i="53"/>
  <c r="M34" i="53" s="1"/>
  <c r="N34" i="53" s="1"/>
  <c r="R34" i="53"/>
  <c r="S34" i="53"/>
  <c r="W34" i="53"/>
  <c r="X34" i="53"/>
  <c r="J35" i="53"/>
  <c r="M35" i="53"/>
  <c r="N35" i="53" s="1"/>
  <c r="R35" i="53"/>
  <c r="S35" i="53" s="1"/>
  <c r="W35" i="53"/>
  <c r="X35" i="53" s="1"/>
  <c r="J36" i="53"/>
  <c r="M36" i="53" s="1"/>
  <c r="N36" i="53" s="1"/>
  <c r="R36" i="53"/>
  <c r="S36" i="53"/>
  <c r="W36" i="53"/>
  <c r="X36" i="53"/>
  <c r="J37" i="53"/>
  <c r="M37" i="53"/>
  <c r="N37" i="53" s="1"/>
  <c r="R37" i="53"/>
  <c r="S37" i="53" s="1"/>
  <c r="W37" i="53"/>
  <c r="X37" i="53" s="1"/>
  <c r="J38" i="53"/>
  <c r="M38" i="53" s="1"/>
  <c r="N38" i="53" s="1"/>
  <c r="R38" i="53"/>
  <c r="S38" i="53"/>
  <c r="W38" i="53"/>
  <c r="X38" i="53"/>
  <c r="J39" i="53"/>
  <c r="M39" i="53"/>
  <c r="N39" i="53" s="1"/>
  <c r="R39" i="53"/>
  <c r="S39" i="53" s="1"/>
  <c r="W39" i="53"/>
  <c r="X39" i="53" s="1"/>
  <c r="J40" i="53"/>
  <c r="M40" i="53" s="1"/>
  <c r="N40" i="53" s="1"/>
  <c r="R40" i="53"/>
  <c r="S40" i="53"/>
  <c r="W40" i="53"/>
  <c r="X40" i="53"/>
  <c r="J41" i="53"/>
  <c r="M41" i="53"/>
  <c r="N41" i="53" s="1"/>
  <c r="R41" i="53"/>
  <c r="S41" i="53" s="1"/>
  <c r="W41" i="53"/>
  <c r="X41" i="53" s="1"/>
  <c r="J42" i="53"/>
  <c r="M42" i="53" s="1"/>
  <c r="N42" i="53" s="1"/>
  <c r="R42" i="53"/>
  <c r="S42" i="53"/>
  <c r="W42" i="53"/>
  <c r="X42" i="53"/>
  <c r="J43" i="53"/>
  <c r="M43" i="53"/>
  <c r="N43" i="53" s="1"/>
  <c r="R43" i="53"/>
  <c r="S43" i="53" s="1"/>
  <c r="W43" i="53"/>
  <c r="X43" i="53" s="1"/>
  <c r="J44" i="53"/>
  <c r="M44" i="53" s="1"/>
  <c r="N44" i="53" s="1"/>
  <c r="R44" i="53"/>
  <c r="S44" i="53"/>
  <c r="W44" i="53"/>
  <c r="X44" i="53"/>
  <c r="J45" i="53"/>
  <c r="M45" i="53"/>
  <c r="N45" i="53" s="1"/>
  <c r="R45" i="53"/>
  <c r="S45" i="53" s="1"/>
  <c r="W45" i="53"/>
  <c r="X45" i="53" s="1"/>
  <c r="J46" i="53"/>
  <c r="M46" i="53" s="1"/>
  <c r="N46" i="53" s="1"/>
  <c r="R46" i="53"/>
  <c r="S46" i="53"/>
  <c r="W46" i="53"/>
  <c r="X46" i="53"/>
  <c r="J47" i="53"/>
  <c r="M47" i="53"/>
  <c r="N47" i="53" s="1"/>
  <c r="R47" i="53"/>
  <c r="S47" i="53" s="1"/>
  <c r="W47" i="53"/>
  <c r="X47" i="53" s="1"/>
  <c r="J48" i="53"/>
  <c r="M48" i="53" s="1"/>
  <c r="N48" i="53" s="1"/>
  <c r="R48" i="53"/>
  <c r="S48" i="53"/>
  <c r="W48" i="53"/>
  <c r="X48" i="53"/>
  <c r="J49" i="53"/>
  <c r="M49" i="53"/>
  <c r="N49" i="53" s="1"/>
  <c r="R49" i="53"/>
  <c r="S49" i="53" s="1"/>
  <c r="W49" i="53"/>
  <c r="X49" i="53" s="1"/>
  <c r="J50" i="53"/>
  <c r="M50" i="53" s="1"/>
  <c r="N50" i="53" s="1"/>
  <c r="R50" i="53"/>
  <c r="S50" i="53"/>
  <c r="W50" i="53"/>
  <c r="X50" i="53"/>
  <c r="J17" i="54"/>
  <c r="M17" i="54" s="1"/>
  <c r="N17" i="54" s="1"/>
  <c r="R17" i="54"/>
  <c r="S17" i="54" s="1"/>
  <c r="W17" i="54"/>
  <c r="X17" i="54" s="1"/>
  <c r="J18" i="54"/>
  <c r="M18" i="54" s="1"/>
  <c r="N18" i="54" s="1"/>
  <c r="R18" i="54"/>
  <c r="S18" i="54" s="1"/>
  <c r="W18" i="54"/>
  <c r="X18" i="54" s="1"/>
  <c r="J19" i="54"/>
  <c r="M19" i="54" s="1"/>
  <c r="N19" i="54" s="1"/>
  <c r="R19" i="54"/>
  <c r="S19" i="54" s="1"/>
  <c r="W19" i="54"/>
  <c r="X19" i="54" s="1"/>
  <c r="J20" i="54"/>
  <c r="M20" i="54" s="1"/>
  <c r="N20" i="54" s="1"/>
  <c r="R20" i="54"/>
  <c r="S20" i="54" s="1"/>
  <c r="W20" i="54"/>
  <c r="X20" i="54"/>
  <c r="J21" i="54"/>
  <c r="M21" i="54" s="1"/>
  <c r="N21" i="54" s="1"/>
  <c r="R21" i="54"/>
  <c r="S21" i="54" s="1"/>
  <c r="W21" i="54"/>
  <c r="X21" i="54"/>
  <c r="J22" i="54"/>
  <c r="M22" i="54" s="1"/>
  <c r="N22" i="54" s="1"/>
  <c r="R22" i="54"/>
  <c r="S22" i="54" s="1"/>
  <c r="W22" i="54"/>
  <c r="X22" i="54" s="1"/>
  <c r="J23" i="54"/>
  <c r="M23" i="54" s="1"/>
  <c r="N23" i="54" s="1"/>
  <c r="R23" i="54"/>
  <c r="S23" i="54" s="1"/>
  <c r="W23" i="54"/>
  <c r="X23" i="54" s="1"/>
  <c r="J24" i="54"/>
  <c r="M24" i="54" s="1"/>
  <c r="N24" i="54" s="1"/>
  <c r="R24" i="54"/>
  <c r="S24" i="54" s="1"/>
  <c r="W24" i="54"/>
  <c r="X24" i="54" s="1"/>
  <c r="J25" i="54"/>
  <c r="M25" i="54" s="1"/>
  <c r="N25" i="54" s="1"/>
  <c r="R25" i="54"/>
  <c r="S25" i="54" s="1"/>
  <c r="W25" i="54"/>
  <c r="X25" i="54" s="1"/>
  <c r="J26" i="54"/>
  <c r="M26" i="54" s="1"/>
  <c r="N26" i="54" s="1"/>
  <c r="R26" i="54"/>
  <c r="S26" i="54" s="1"/>
  <c r="W26" i="54"/>
  <c r="X26" i="54" s="1"/>
  <c r="J27" i="54"/>
  <c r="M27" i="54" s="1"/>
  <c r="N27" i="54" s="1"/>
  <c r="R27" i="54"/>
  <c r="S27" i="54" s="1"/>
  <c r="W27" i="54"/>
  <c r="X27" i="54" s="1"/>
  <c r="J28" i="54"/>
  <c r="M28" i="54" s="1"/>
  <c r="N28" i="54" s="1"/>
  <c r="R28" i="54"/>
  <c r="S28" i="54" s="1"/>
  <c r="W28" i="54"/>
  <c r="X28" i="54" s="1"/>
  <c r="J29" i="54"/>
  <c r="M29" i="54" s="1"/>
  <c r="N29" i="54" s="1"/>
  <c r="R29" i="54"/>
  <c r="S29" i="54" s="1"/>
  <c r="W29" i="54"/>
  <c r="X29" i="54" s="1"/>
  <c r="J30" i="54"/>
  <c r="M30" i="54" s="1"/>
  <c r="N30" i="54" s="1"/>
  <c r="R30" i="54"/>
  <c r="S30" i="54" s="1"/>
  <c r="W30" i="54"/>
  <c r="X30" i="54" s="1"/>
  <c r="J31" i="54"/>
  <c r="M31" i="54" s="1"/>
  <c r="N31" i="54" s="1"/>
  <c r="R31" i="54"/>
  <c r="S31" i="54" s="1"/>
  <c r="W31" i="54"/>
  <c r="X31" i="54" s="1"/>
  <c r="J32" i="54"/>
  <c r="M32" i="54" s="1"/>
  <c r="N32" i="54" s="1"/>
  <c r="R32" i="54"/>
  <c r="S32" i="54" s="1"/>
  <c r="W32" i="54"/>
  <c r="X32" i="54" s="1"/>
  <c r="J33" i="54"/>
  <c r="M33" i="54" s="1"/>
  <c r="N33" i="54" s="1"/>
  <c r="R33" i="54"/>
  <c r="S33" i="54" s="1"/>
  <c r="W33" i="54"/>
  <c r="X33" i="54" s="1"/>
  <c r="J34" i="54"/>
  <c r="M34" i="54" s="1"/>
  <c r="N34" i="54" s="1"/>
  <c r="R34" i="54"/>
  <c r="S34" i="54" s="1"/>
  <c r="W34" i="54"/>
  <c r="X34" i="54" s="1"/>
  <c r="J35" i="54"/>
  <c r="M35" i="54" s="1"/>
  <c r="N35" i="54" s="1"/>
  <c r="R35" i="54"/>
  <c r="S35" i="54" s="1"/>
  <c r="W35" i="54"/>
  <c r="X35" i="54" s="1"/>
  <c r="J36" i="54"/>
  <c r="M36" i="54" s="1"/>
  <c r="N36" i="54" s="1"/>
  <c r="R36" i="54"/>
  <c r="S36" i="54" s="1"/>
  <c r="W36" i="54"/>
  <c r="X36" i="54" s="1"/>
  <c r="J37" i="54"/>
  <c r="M37" i="54" s="1"/>
  <c r="N37" i="54" s="1"/>
  <c r="R37" i="54"/>
  <c r="S37" i="54" s="1"/>
  <c r="W37" i="54"/>
  <c r="X37" i="54" s="1"/>
  <c r="J38" i="54"/>
  <c r="M38" i="54" s="1"/>
  <c r="N38" i="54" s="1"/>
  <c r="R38" i="54"/>
  <c r="S38" i="54" s="1"/>
  <c r="W38" i="54"/>
  <c r="X38" i="54" s="1"/>
  <c r="J39" i="54"/>
  <c r="M39" i="54" s="1"/>
  <c r="N39" i="54" s="1"/>
  <c r="R39" i="54"/>
  <c r="S39" i="54" s="1"/>
  <c r="W39" i="54"/>
  <c r="X39" i="54" s="1"/>
  <c r="J40" i="54"/>
  <c r="M40" i="54" s="1"/>
  <c r="N40" i="54" s="1"/>
  <c r="R40" i="54"/>
  <c r="S40" i="54" s="1"/>
  <c r="W40" i="54"/>
  <c r="X40" i="54" s="1"/>
  <c r="J41" i="54"/>
  <c r="M41" i="54" s="1"/>
  <c r="N41" i="54" s="1"/>
  <c r="R41" i="54"/>
  <c r="S41" i="54" s="1"/>
  <c r="W41" i="54"/>
  <c r="X41" i="54" s="1"/>
  <c r="J42" i="54"/>
  <c r="M42" i="54" s="1"/>
  <c r="N42" i="54" s="1"/>
  <c r="R42" i="54"/>
  <c r="S42" i="54" s="1"/>
  <c r="W42" i="54"/>
  <c r="X42" i="54" s="1"/>
  <c r="J43" i="54"/>
  <c r="M43" i="54" s="1"/>
  <c r="N43" i="54" s="1"/>
  <c r="R43" i="54"/>
  <c r="S43" i="54" s="1"/>
  <c r="W43" i="54"/>
  <c r="X43" i="54" s="1"/>
  <c r="J44" i="54"/>
  <c r="M44" i="54" s="1"/>
  <c r="N44" i="54" s="1"/>
  <c r="R44" i="54"/>
  <c r="S44" i="54" s="1"/>
  <c r="W44" i="54"/>
  <c r="X44" i="54"/>
  <c r="J45" i="54"/>
  <c r="M45" i="54" s="1"/>
  <c r="N45" i="54" s="1"/>
  <c r="R45" i="54"/>
  <c r="S45" i="54" s="1"/>
  <c r="W45" i="54"/>
  <c r="X45" i="54"/>
  <c r="J46" i="54"/>
  <c r="M46" i="54" s="1"/>
  <c r="N46" i="54" s="1"/>
  <c r="R46" i="54"/>
  <c r="S46" i="54" s="1"/>
  <c r="W46" i="54"/>
  <c r="X46" i="54" s="1"/>
  <c r="J47" i="54"/>
  <c r="M47" i="54"/>
  <c r="N47" i="54" s="1"/>
  <c r="R47" i="54"/>
  <c r="S47" i="54" s="1"/>
  <c r="W47" i="54"/>
  <c r="X47" i="54" s="1"/>
  <c r="W16" i="54"/>
  <c r="X16" i="54" s="1"/>
  <c r="R16" i="54"/>
  <c r="S16" i="54" s="1"/>
  <c r="W16" i="53"/>
  <c r="X16" i="53" s="1"/>
  <c r="R16" i="53"/>
  <c r="S16" i="53" s="1"/>
  <c r="M16" i="53"/>
  <c r="N16" i="53" s="1"/>
  <c r="W16" i="52"/>
  <c r="X16" i="52" s="1"/>
  <c r="R16" i="52"/>
  <c r="S16" i="52" s="1"/>
  <c r="M16" i="52"/>
  <c r="N16" i="52" s="1"/>
  <c r="W16" i="51"/>
  <c r="X16" i="51" s="1"/>
  <c r="R16" i="51"/>
  <c r="S16" i="51" s="1"/>
  <c r="M16" i="51"/>
  <c r="N16" i="51" s="1"/>
  <c r="W16" i="48"/>
  <c r="X16" i="48" s="1"/>
  <c r="R16" i="48"/>
  <c r="S16" i="48" s="1"/>
  <c r="M16" i="48"/>
  <c r="N16" i="48" s="1"/>
  <c r="W16" i="47"/>
  <c r="X16" i="47" s="1"/>
  <c r="R16" i="47"/>
  <c r="S16" i="47" s="1"/>
  <c r="M16" i="47"/>
  <c r="N16" i="47" s="1"/>
  <c r="W16" i="46" l="1"/>
  <c r="R16" i="46"/>
  <c r="AH47" i="54" l="1"/>
  <c r="AH46" i="54"/>
  <c r="AH45" i="54"/>
  <c r="AK45" i="54"/>
  <c r="AH44" i="54"/>
  <c r="AK44" i="54"/>
  <c r="AJ44" i="54"/>
  <c r="AH43" i="54"/>
  <c r="AK43" i="54"/>
  <c r="AJ43" i="54"/>
  <c r="AH42" i="54"/>
  <c r="AK42" i="54"/>
  <c r="AJ42" i="54"/>
  <c r="AH41" i="54"/>
  <c r="AK41" i="54"/>
  <c r="AJ41" i="54"/>
  <c r="AH40" i="54"/>
  <c r="AK40" i="54"/>
  <c r="AJ40" i="54"/>
  <c r="AH39" i="54"/>
  <c r="AK39" i="54"/>
  <c r="AJ39" i="54"/>
  <c r="AH38" i="54"/>
  <c r="AK38" i="54"/>
  <c r="AJ38" i="54"/>
  <c r="AH37" i="54"/>
  <c r="AK37" i="54"/>
  <c r="AJ37" i="54"/>
  <c r="AH36" i="54"/>
  <c r="AK36" i="54"/>
  <c r="AJ36" i="54"/>
  <c r="AH35" i="54"/>
  <c r="AK35" i="54"/>
  <c r="AJ35" i="54"/>
  <c r="AH34" i="54"/>
  <c r="AK34" i="54"/>
  <c r="AJ34" i="54"/>
  <c r="AH33" i="54"/>
  <c r="AK33" i="54"/>
  <c r="AJ33" i="54"/>
  <c r="AH32" i="54"/>
  <c r="AK32" i="54"/>
  <c r="AJ32" i="54"/>
  <c r="AH31" i="54"/>
  <c r="AK31" i="54"/>
  <c r="AJ31" i="54"/>
  <c r="AH30" i="54"/>
  <c r="AK30" i="54"/>
  <c r="AJ30" i="54"/>
  <c r="AH29" i="54"/>
  <c r="AK29" i="54"/>
  <c r="AJ29" i="54"/>
  <c r="AH28" i="54"/>
  <c r="AK28" i="54"/>
  <c r="AJ28" i="54"/>
  <c r="AH27" i="54"/>
  <c r="AK27" i="54"/>
  <c r="AJ27" i="54"/>
  <c r="AH26" i="54"/>
  <c r="AK26" i="54"/>
  <c r="AJ26" i="54"/>
  <c r="AH25" i="54"/>
  <c r="AK25" i="54"/>
  <c r="AJ25" i="54"/>
  <c r="AH24" i="54"/>
  <c r="AK24" i="54"/>
  <c r="AJ24" i="54"/>
  <c r="AH23" i="54"/>
  <c r="AK23" i="54"/>
  <c r="AJ23" i="54"/>
  <c r="AH22" i="54"/>
  <c r="AK22" i="54"/>
  <c r="AJ22" i="54"/>
  <c r="AH21" i="54"/>
  <c r="AK21" i="54"/>
  <c r="AJ21" i="54"/>
  <c r="AH20" i="54"/>
  <c r="AK20" i="54"/>
  <c r="AJ20" i="54"/>
  <c r="AH19" i="54"/>
  <c r="AK19" i="54"/>
  <c r="AJ19" i="54"/>
  <c r="AH18" i="54"/>
  <c r="AK18" i="54"/>
  <c r="AI18" i="54"/>
  <c r="AK17" i="54"/>
  <c r="AH17" i="54"/>
  <c r="AL17" i="54"/>
  <c r="AJ17" i="54"/>
  <c r="AH16" i="54"/>
  <c r="AK16" i="54"/>
  <c r="J16" i="54"/>
  <c r="M16" i="54" s="1"/>
  <c r="N16" i="54" s="1"/>
  <c r="AL50" i="53"/>
  <c r="AH50" i="53"/>
  <c r="AH49" i="53"/>
  <c r="AK49" i="53"/>
  <c r="AJ49" i="53"/>
  <c r="AH48" i="53"/>
  <c r="AL48" i="53"/>
  <c r="AK48" i="53"/>
  <c r="AJ48" i="53"/>
  <c r="AH47" i="53"/>
  <c r="AK47" i="53"/>
  <c r="AJ47" i="53"/>
  <c r="AH46" i="53"/>
  <c r="AK46" i="53"/>
  <c r="AJ46" i="53"/>
  <c r="AH45" i="53"/>
  <c r="AK45" i="53"/>
  <c r="AJ45" i="53"/>
  <c r="AH44" i="53"/>
  <c r="AK44" i="53"/>
  <c r="AJ44" i="53"/>
  <c r="AH43" i="53"/>
  <c r="AK43" i="53"/>
  <c r="AJ43" i="53"/>
  <c r="AH42" i="53"/>
  <c r="AK42" i="53"/>
  <c r="AJ42" i="53"/>
  <c r="AH41" i="53"/>
  <c r="AK41" i="53"/>
  <c r="AJ41" i="53"/>
  <c r="AH40" i="53"/>
  <c r="AK40" i="53"/>
  <c r="AJ40" i="53"/>
  <c r="AH39" i="53"/>
  <c r="AK39" i="53"/>
  <c r="AJ39" i="53"/>
  <c r="AH38" i="53"/>
  <c r="AK38" i="53"/>
  <c r="AJ38" i="53"/>
  <c r="AH37" i="53"/>
  <c r="AK37" i="53"/>
  <c r="AJ37" i="53"/>
  <c r="AH36" i="53"/>
  <c r="AK36" i="53"/>
  <c r="AJ36" i="53"/>
  <c r="AH35" i="53"/>
  <c r="AK35" i="53"/>
  <c r="AJ35" i="53"/>
  <c r="AH34" i="53"/>
  <c r="AK34" i="53"/>
  <c r="AJ34" i="53"/>
  <c r="AH33" i="53"/>
  <c r="AK33" i="53"/>
  <c r="AJ33" i="53"/>
  <c r="AH32" i="53"/>
  <c r="AK32" i="53"/>
  <c r="AJ32" i="53"/>
  <c r="AH31" i="53"/>
  <c r="AK31" i="53"/>
  <c r="AJ31" i="53"/>
  <c r="AH30" i="53"/>
  <c r="AK30" i="53"/>
  <c r="AH29" i="53"/>
  <c r="AK29" i="53"/>
  <c r="AJ29" i="53"/>
  <c r="AH28" i="53"/>
  <c r="AK28" i="53"/>
  <c r="AH27" i="53"/>
  <c r="AK27" i="53"/>
  <c r="AJ27" i="53"/>
  <c r="AH26" i="53"/>
  <c r="AK26" i="53"/>
  <c r="AH25" i="53"/>
  <c r="AK25" i="53"/>
  <c r="AJ25" i="53"/>
  <c r="AH24" i="53"/>
  <c r="AK24" i="53"/>
  <c r="AH23" i="53"/>
  <c r="AK23" i="53"/>
  <c r="AI23" i="53"/>
  <c r="AH22" i="53"/>
  <c r="AL22" i="53"/>
  <c r="AI22" i="53"/>
  <c r="AH21" i="53"/>
  <c r="AL21" i="53"/>
  <c r="AI21" i="53"/>
  <c r="AH20" i="53"/>
  <c r="AL20" i="53"/>
  <c r="AI20" i="53"/>
  <c r="AH19" i="53"/>
  <c r="AL19" i="53"/>
  <c r="AI19" i="53"/>
  <c r="AH18" i="53"/>
  <c r="AL18" i="53"/>
  <c r="AI18" i="53"/>
  <c r="AH17" i="53"/>
  <c r="AL17" i="53"/>
  <c r="AI17" i="53"/>
  <c r="AH16" i="53"/>
  <c r="AL16" i="53"/>
  <c r="J16" i="53"/>
  <c r="AI16" i="53" s="1"/>
  <c r="AH50" i="52"/>
  <c r="AK50" i="52"/>
  <c r="AH49" i="52"/>
  <c r="AK49" i="52"/>
  <c r="AH48" i="52"/>
  <c r="AK48" i="52"/>
  <c r="AH47" i="52"/>
  <c r="AK47" i="52"/>
  <c r="AH46" i="52"/>
  <c r="AK46" i="52"/>
  <c r="AH45" i="52"/>
  <c r="AK45" i="52"/>
  <c r="AH44" i="52"/>
  <c r="AK44" i="52"/>
  <c r="AH43" i="52"/>
  <c r="AK43" i="52"/>
  <c r="AH42" i="52"/>
  <c r="AK42" i="52"/>
  <c r="AH41" i="52"/>
  <c r="AK41" i="52"/>
  <c r="AH40" i="52"/>
  <c r="AK40" i="52"/>
  <c r="AH39" i="52"/>
  <c r="AK39" i="52"/>
  <c r="AH38" i="52"/>
  <c r="AK38" i="52"/>
  <c r="AH37" i="52"/>
  <c r="AK37" i="52"/>
  <c r="AH36" i="52"/>
  <c r="AK36" i="52"/>
  <c r="AH35" i="52"/>
  <c r="AK35" i="52"/>
  <c r="AH34" i="52"/>
  <c r="AK34" i="52"/>
  <c r="AH33" i="52"/>
  <c r="AK33" i="52"/>
  <c r="AH32" i="52"/>
  <c r="AK32" i="52"/>
  <c r="AH31" i="52"/>
  <c r="AK31" i="52"/>
  <c r="AH30" i="52"/>
  <c r="AK30" i="52"/>
  <c r="AH29" i="52"/>
  <c r="AK29" i="52"/>
  <c r="AH28" i="52"/>
  <c r="AK28" i="52"/>
  <c r="AH27" i="52"/>
  <c r="AK27" i="52"/>
  <c r="AH26" i="52"/>
  <c r="AK26" i="52"/>
  <c r="AH25" i="52"/>
  <c r="AK25" i="52"/>
  <c r="AH24" i="52"/>
  <c r="AK24" i="52"/>
  <c r="AH23" i="52"/>
  <c r="AK23" i="52"/>
  <c r="AH22" i="52"/>
  <c r="AH21" i="52"/>
  <c r="AH20" i="52"/>
  <c r="AH19" i="52"/>
  <c r="AH18" i="52"/>
  <c r="AH17" i="52"/>
  <c r="AH16" i="52"/>
  <c r="J16" i="52"/>
  <c r="AH51" i="51"/>
  <c r="AL51" i="51"/>
  <c r="AK51" i="51"/>
  <c r="AH50" i="51"/>
  <c r="AL50" i="51"/>
  <c r="AK50" i="51"/>
  <c r="AH49" i="51"/>
  <c r="AL49" i="51"/>
  <c r="AK49" i="51"/>
  <c r="AH47" i="51"/>
  <c r="AL47" i="51"/>
  <c r="AK47" i="51"/>
  <c r="AH46" i="51"/>
  <c r="AL46" i="51"/>
  <c r="AK46" i="51"/>
  <c r="AH45" i="51"/>
  <c r="AL45" i="51"/>
  <c r="AK45" i="51"/>
  <c r="AH44" i="51"/>
  <c r="AL44" i="51"/>
  <c r="AK44" i="51"/>
  <c r="AH43" i="51"/>
  <c r="AL43" i="51"/>
  <c r="AK43" i="51"/>
  <c r="AH42" i="51"/>
  <c r="AL42" i="51"/>
  <c r="AK42" i="51"/>
  <c r="AH41" i="51"/>
  <c r="AL41" i="51"/>
  <c r="AK41" i="51"/>
  <c r="AH40" i="51"/>
  <c r="AL40" i="51"/>
  <c r="AK40" i="51"/>
  <c r="AH39" i="51"/>
  <c r="AL39" i="51"/>
  <c r="AK39" i="51"/>
  <c r="AH38" i="51"/>
  <c r="AL38" i="51"/>
  <c r="AK38" i="51"/>
  <c r="AH37" i="51"/>
  <c r="AL37" i="51"/>
  <c r="AK37" i="51"/>
  <c r="AH36" i="51"/>
  <c r="AL36" i="51"/>
  <c r="AK36" i="51"/>
  <c r="AH35" i="51"/>
  <c r="AL35" i="51"/>
  <c r="AK35" i="51"/>
  <c r="AH34" i="51"/>
  <c r="AL34" i="51"/>
  <c r="AK34" i="51"/>
  <c r="AJ34" i="51"/>
  <c r="AH33" i="51"/>
  <c r="AL33" i="51"/>
  <c r="AK33" i="51"/>
  <c r="AJ33" i="51"/>
  <c r="AH32" i="51"/>
  <c r="AL32" i="51"/>
  <c r="AK32" i="51"/>
  <c r="AJ32" i="51"/>
  <c r="AH31" i="51"/>
  <c r="AK31" i="51"/>
  <c r="AJ31" i="51"/>
  <c r="AH30" i="51"/>
  <c r="AL30" i="51"/>
  <c r="AK30" i="51"/>
  <c r="AJ30" i="51"/>
  <c r="AH29" i="51"/>
  <c r="AL29" i="51"/>
  <c r="AK29" i="51"/>
  <c r="AJ29" i="51"/>
  <c r="AH28" i="51"/>
  <c r="AL28" i="51"/>
  <c r="AK28" i="51"/>
  <c r="AJ28" i="51"/>
  <c r="AI27" i="51"/>
  <c r="AH27" i="51"/>
  <c r="AK27" i="51"/>
  <c r="AJ27" i="51"/>
  <c r="AI26" i="51"/>
  <c r="AH26" i="51"/>
  <c r="AL26" i="51"/>
  <c r="AK26" i="51"/>
  <c r="AJ26" i="51"/>
  <c r="AH25" i="51"/>
  <c r="AL25" i="51"/>
  <c r="AK25" i="51"/>
  <c r="AJ25" i="51"/>
  <c r="AH24" i="51"/>
  <c r="AL24" i="51"/>
  <c r="AK24" i="51"/>
  <c r="AJ24" i="51"/>
  <c r="AH23" i="51"/>
  <c r="AK23" i="51"/>
  <c r="AJ23" i="51"/>
  <c r="AH22" i="51"/>
  <c r="AL22" i="51"/>
  <c r="AK22" i="51"/>
  <c r="AJ22" i="51"/>
  <c r="AH21" i="51"/>
  <c r="AL21" i="51"/>
  <c r="AK21" i="51"/>
  <c r="AJ21" i="51"/>
  <c r="AH20" i="51"/>
  <c r="AL20" i="51"/>
  <c r="AK20" i="51"/>
  <c r="AJ20" i="51"/>
  <c r="AI19" i="51"/>
  <c r="AH19" i="51"/>
  <c r="AK19" i="51"/>
  <c r="AJ19" i="51"/>
  <c r="AI18" i="51"/>
  <c r="AH18" i="51"/>
  <c r="AL18" i="51"/>
  <c r="AK18" i="51"/>
  <c r="AJ18" i="51"/>
  <c r="AH17" i="51"/>
  <c r="AL17" i="51"/>
  <c r="AK17" i="51"/>
  <c r="AJ17" i="51"/>
  <c r="AH16" i="51"/>
  <c r="AL16" i="51"/>
  <c r="AK16" i="51"/>
  <c r="J16" i="51"/>
  <c r="AJ16" i="51" s="1"/>
  <c r="AI16" i="54" l="1"/>
  <c r="AJ18" i="54"/>
  <c r="AL19" i="54"/>
  <c r="AI19" i="54"/>
  <c r="AI20" i="54"/>
  <c r="AI17" i="54"/>
  <c r="AJ45" i="54"/>
  <c r="AI45" i="54"/>
  <c r="AL16" i="54"/>
  <c r="AL18" i="54"/>
  <c r="AL20" i="54"/>
  <c r="AJ47" i="54"/>
  <c r="AI47" i="54"/>
  <c r="AJ46" i="54"/>
  <c r="AI46" i="54"/>
  <c r="AK46" i="54"/>
  <c r="AL46" i="54"/>
  <c r="AL21" i="54"/>
  <c r="AI21" i="54"/>
  <c r="AL22" i="54"/>
  <c r="AI22" i="54"/>
  <c r="AL23" i="54"/>
  <c r="AI23" i="54"/>
  <c r="AL24" i="54"/>
  <c r="AI24" i="54"/>
  <c r="AL25" i="54"/>
  <c r="AI25" i="54"/>
  <c r="AL26" i="54"/>
  <c r="AI26" i="54"/>
  <c r="AL27" i="54"/>
  <c r="AI27" i="54"/>
  <c r="AL28" i="54"/>
  <c r="AI28" i="54"/>
  <c r="AL29" i="54"/>
  <c r="AI29" i="54"/>
  <c r="AL30" i="54"/>
  <c r="AI30" i="54"/>
  <c r="AL31" i="54"/>
  <c r="AI31" i="54"/>
  <c r="AL32" i="54"/>
  <c r="AI32" i="54"/>
  <c r="AL33" i="54"/>
  <c r="AI33" i="54"/>
  <c r="AL34" i="54"/>
  <c r="AI34" i="54"/>
  <c r="AL35" i="54"/>
  <c r="AI35" i="54"/>
  <c r="AL36" i="54"/>
  <c r="AI36" i="54"/>
  <c r="AL37" i="54"/>
  <c r="AI37" i="54"/>
  <c r="AL38" i="54"/>
  <c r="AI38" i="54"/>
  <c r="AL39" i="54"/>
  <c r="AI39" i="54"/>
  <c r="AL40" i="54"/>
  <c r="AI40" i="54"/>
  <c r="AL41" i="54"/>
  <c r="AI41" i="54"/>
  <c r="AL42" i="54"/>
  <c r="AI42" i="54"/>
  <c r="AL43" i="54"/>
  <c r="AI43" i="54"/>
  <c r="AL44" i="54"/>
  <c r="AI44" i="54"/>
  <c r="AL45" i="54"/>
  <c r="AK47" i="54"/>
  <c r="AL47" i="54"/>
  <c r="AL25" i="53"/>
  <c r="AL37" i="53"/>
  <c r="AI50" i="53"/>
  <c r="AJ50" i="53"/>
  <c r="AL41" i="53"/>
  <c r="AL49" i="53"/>
  <c r="AL44" i="53"/>
  <c r="AK50" i="53"/>
  <c r="AL33" i="53"/>
  <c r="AL45" i="53"/>
  <c r="AL29" i="53"/>
  <c r="AI32" i="53"/>
  <c r="AI36" i="53"/>
  <c r="AI40" i="53"/>
  <c r="AL42" i="53"/>
  <c r="AL46" i="53"/>
  <c r="AL27" i="53"/>
  <c r="AL31" i="53"/>
  <c r="AL35" i="53"/>
  <c r="AL39" i="53"/>
  <c r="AL43" i="53"/>
  <c r="AL47" i="53"/>
  <c r="AI34" i="53"/>
  <c r="AI38" i="53"/>
  <c r="AJ28" i="53"/>
  <c r="AI28" i="53"/>
  <c r="AJ24" i="53"/>
  <c r="AI24" i="53"/>
  <c r="AJ26" i="53"/>
  <c r="AI26" i="53"/>
  <c r="AJ30" i="53"/>
  <c r="AI30" i="53"/>
  <c r="AJ16" i="53"/>
  <c r="AK16" i="53"/>
  <c r="AJ17" i="53"/>
  <c r="AK17" i="53"/>
  <c r="AJ18" i="53"/>
  <c r="AK18" i="53"/>
  <c r="AJ19" i="53"/>
  <c r="AK19" i="53"/>
  <c r="AJ20" i="53"/>
  <c r="AK20" i="53"/>
  <c r="AJ21" i="53"/>
  <c r="AK21" i="53"/>
  <c r="AJ22" i="53"/>
  <c r="AK22" i="53"/>
  <c r="AJ23" i="53"/>
  <c r="AL24" i="53"/>
  <c r="AI25" i="53"/>
  <c r="AL28" i="53"/>
  <c r="AI29" i="53"/>
  <c r="AI31" i="53"/>
  <c r="AL32" i="53"/>
  <c r="AI35" i="53"/>
  <c r="AL36" i="53"/>
  <c r="AI39" i="53"/>
  <c r="AL40" i="53"/>
  <c r="AI42" i="53"/>
  <c r="AI44" i="53"/>
  <c r="AI46" i="53"/>
  <c r="AI48" i="53"/>
  <c r="AL23" i="53"/>
  <c r="AL26" i="53"/>
  <c r="AI27" i="53"/>
  <c r="AL30" i="53"/>
  <c r="AI33" i="53"/>
  <c r="AL34" i="53"/>
  <c r="AI37" i="53"/>
  <c r="AL38" i="53"/>
  <c r="AI41" i="53"/>
  <c r="AI43" i="53"/>
  <c r="AI45" i="53"/>
  <c r="AI47" i="53"/>
  <c r="AI49" i="53"/>
  <c r="AJ24" i="52"/>
  <c r="AI24" i="52"/>
  <c r="AJ36" i="52"/>
  <c r="AI36" i="52"/>
  <c r="AJ40" i="52"/>
  <c r="AI40" i="52"/>
  <c r="AJ48" i="52"/>
  <c r="AI48" i="52"/>
  <c r="AJ17" i="52"/>
  <c r="AI17" i="52"/>
  <c r="AJ19" i="52"/>
  <c r="AI19" i="52"/>
  <c r="AJ21" i="52"/>
  <c r="AI21" i="52"/>
  <c r="AJ25" i="52"/>
  <c r="AI25" i="52"/>
  <c r="AJ29" i="52"/>
  <c r="AI29" i="52"/>
  <c r="AJ33" i="52"/>
  <c r="AI33" i="52"/>
  <c r="AJ37" i="52"/>
  <c r="AI37" i="52"/>
  <c r="AJ41" i="52"/>
  <c r="AI41" i="52"/>
  <c r="AJ45" i="52"/>
  <c r="AI45" i="52"/>
  <c r="AJ49" i="52"/>
  <c r="AI49" i="52"/>
  <c r="AK18" i="52"/>
  <c r="AL18" i="52"/>
  <c r="AJ32" i="52"/>
  <c r="AI32" i="52"/>
  <c r="AK17" i="52"/>
  <c r="AL17" i="52"/>
  <c r="AK19" i="52"/>
  <c r="AL19" i="52"/>
  <c r="AK21" i="52"/>
  <c r="AL21" i="52"/>
  <c r="AJ22" i="52"/>
  <c r="AI22" i="52"/>
  <c r="AJ26" i="52"/>
  <c r="AI26" i="52"/>
  <c r="AJ30" i="52"/>
  <c r="AI30" i="52"/>
  <c r="AJ34" i="52"/>
  <c r="AI34" i="52"/>
  <c r="AJ38" i="52"/>
  <c r="AI38" i="52"/>
  <c r="AJ42" i="52"/>
  <c r="AI42" i="52"/>
  <c r="AJ46" i="52"/>
  <c r="AI46" i="52"/>
  <c r="AJ50" i="52"/>
  <c r="AI50" i="52"/>
  <c r="AK16" i="52"/>
  <c r="AL16" i="52"/>
  <c r="AK20" i="52"/>
  <c r="AL20" i="52"/>
  <c r="AJ28" i="52"/>
  <c r="AI28" i="52"/>
  <c r="AJ44" i="52"/>
  <c r="AI44" i="52"/>
  <c r="AJ16" i="52"/>
  <c r="AI16" i="52"/>
  <c r="AJ18" i="52"/>
  <c r="AI18" i="52"/>
  <c r="AJ20" i="52"/>
  <c r="AI20" i="52"/>
  <c r="AK22" i="52"/>
  <c r="AL22" i="52"/>
  <c r="AJ23" i="52"/>
  <c r="AI23" i="52"/>
  <c r="AJ27" i="52"/>
  <c r="AI27" i="52"/>
  <c r="AJ31" i="52"/>
  <c r="AI31" i="52"/>
  <c r="AJ35" i="52"/>
  <c r="AI35" i="52"/>
  <c r="AJ39" i="52"/>
  <c r="AI39" i="52"/>
  <c r="AJ43" i="52"/>
  <c r="AI43" i="52"/>
  <c r="AJ47" i="52"/>
  <c r="AI47" i="52"/>
  <c r="AL23" i="52"/>
  <c r="AL24" i="52"/>
  <c r="AL25" i="52"/>
  <c r="AL26" i="52"/>
  <c r="AL27" i="52"/>
  <c r="AL28" i="52"/>
  <c r="AL29" i="52"/>
  <c r="AL30" i="52"/>
  <c r="AL31" i="52"/>
  <c r="AL32" i="52"/>
  <c r="AL33" i="52"/>
  <c r="AL34" i="52"/>
  <c r="AL35" i="52"/>
  <c r="AL36" i="52"/>
  <c r="AL37" i="52"/>
  <c r="AL38" i="52"/>
  <c r="AL39" i="52"/>
  <c r="AL40" i="52"/>
  <c r="AL41" i="52"/>
  <c r="AL42" i="52"/>
  <c r="AL43" i="52"/>
  <c r="AL44" i="52"/>
  <c r="AL45" i="52"/>
  <c r="AL46" i="52"/>
  <c r="AL47" i="52"/>
  <c r="AL48" i="52"/>
  <c r="AL49" i="52"/>
  <c r="AL50" i="52"/>
  <c r="AL23" i="51"/>
  <c r="AI23" i="51"/>
  <c r="AL31" i="51"/>
  <c r="AI31" i="51"/>
  <c r="AI22" i="51"/>
  <c r="AI30" i="51"/>
  <c r="AL19" i="51"/>
  <c r="AL27" i="51"/>
  <c r="AJ36" i="51"/>
  <c r="AI36" i="51"/>
  <c r="AJ40" i="51"/>
  <c r="AI40" i="51"/>
  <c r="AI34" i="51"/>
  <c r="AJ38" i="51"/>
  <c r="AI38" i="51"/>
  <c r="AJ44" i="51"/>
  <c r="AI44" i="51"/>
  <c r="AJ46" i="51"/>
  <c r="AI46" i="51"/>
  <c r="AJ51" i="51"/>
  <c r="AI51" i="51"/>
  <c r="AI21" i="51"/>
  <c r="AI25" i="51"/>
  <c r="AI29" i="51"/>
  <c r="AI33" i="51"/>
  <c r="AJ35" i="51"/>
  <c r="AI35" i="51"/>
  <c r="AJ37" i="51"/>
  <c r="AI37" i="51"/>
  <c r="AJ39" i="51"/>
  <c r="AI39" i="51"/>
  <c r="AJ41" i="51"/>
  <c r="AI41" i="51"/>
  <c r="AJ43" i="51"/>
  <c r="AI43" i="51"/>
  <c r="AJ45" i="51"/>
  <c r="AI45" i="51"/>
  <c r="AJ47" i="51"/>
  <c r="AI47" i="51"/>
  <c r="AJ50" i="51"/>
  <c r="AI50" i="51"/>
  <c r="AJ42" i="51"/>
  <c r="AI42" i="51"/>
  <c r="AJ49" i="51"/>
  <c r="AI49" i="51"/>
  <c r="AI17" i="51"/>
  <c r="AI16" i="51"/>
  <c r="AI20" i="51"/>
  <c r="AI24" i="51"/>
  <c r="AI28" i="51"/>
  <c r="AI32" i="51"/>
  <c r="AH51" i="48"/>
  <c r="AK51" i="48"/>
  <c r="AJ51" i="48"/>
  <c r="AH50" i="48"/>
  <c r="AL50" i="48"/>
  <c r="AK50" i="48"/>
  <c r="AJ50" i="48"/>
  <c r="AH49" i="48"/>
  <c r="AL49" i="48"/>
  <c r="AK49" i="48"/>
  <c r="AJ49" i="48"/>
  <c r="AH48" i="48"/>
  <c r="AK48" i="48"/>
  <c r="AJ48" i="48"/>
  <c r="AH47" i="48"/>
  <c r="AK47" i="48"/>
  <c r="AJ47" i="48"/>
  <c r="AH46" i="48"/>
  <c r="AL46" i="48"/>
  <c r="AK46" i="48"/>
  <c r="AJ46" i="48"/>
  <c r="AH45" i="48"/>
  <c r="AL45" i="48"/>
  <c r="AK45" i="48"/>
  <c r="AJ45" i="48"/>
  <c r="AH43" i="48"/>
  <c r="AK43" i="48"/>
  <c r="AJ43" i="48"/>
  <c r="AH42" i="48"/>
  <c r="AK42" i="48"/>
  <c r="AJ42" i="48"/>
  <c r="AH41" i="48"/>
  <c r="AL41" i="48"/>
  <c r="AK41" i="48"/>
  <c r="AJ41" i="48"/>
  <c r="AH40" i="48"/>
  <c r="AL40" i="48"/>
  <c r="AK40" i="48"/>
  <c r="AJ40" i="48"/>
  <c r="AH39" i="48"/>
  <c r="AK39" i="48"/>
  <c r="AJ39" i="48"/>
  <c r="AH38" i="48"/>
  <c r="AK38" i="48"/>
  <c r="AJ38" i="48"/>
  <c r="AH37" i="48"/>
  <c r="AK37" i="48"/>
  <c r="AJ37" i="48"/>
  <c r="AH36" i="48"/>
  <c r="AK36" i="48"/>
  <c r="AJ36" i="48"/>
  <c r="AH35" i="48"/>
  <c r="AK35" i="48"/>
  <c r="AJ35" i="48"/>
  <c r="AH34" i="48"/>
  <c r="AK34" i="48"/>
  <c r="AJ34" i="48"/>
  <c r="AH33" i="48"/>
  <c r="AK33" i="48"/>
  <c r="AH32" i="48"/>
  <c r="AK32" i="48"/>
  <c r="AJ32" i="48"/>
  <c r="AH31" i="48"/>
  <c r="AK31" i="48"/>
  <c r="AH30" i="48"/>
  <c r="AK30" i="48"/>
  <c r="AJ30" i="48"/>
  <c r="AH29" i="48"/>
  <c r="AK29" i="48"/>
  <c r="AH28" i="48"/>
  <c r="AL28" i="48"/>
  <c r="AK28" i="48"/>
  <c r="AJ28" i="48"/>
  <c r="AH27" i="48"/>
  <c r="AK27" i="48"/>
  <c r="AH26" i="48"/>
  <c r="AL26" i="48"/>
  <c r="AK26" i="48"/>
  <c r="AJ26" i="48"/>
  <c r="AH25" i="48"/>
  <c r="AK25" i="48"/>
  <c r="AH24" i="48"/>
  <c r="AK24" i="48"/>
  <c r="AJ24" i="48"/>
  <c r="AH23" i="48"/>
  <c r="AK23" i="48"/>
  <c r="AK22" i="48"/>
  <c r="AH22" i="48"/>
  <c r="AL22" i="48"/>
  <c r="AH21" i="48"/>
  <c r="AK21" i="48"/>
  <c r="AK20" i="48"/>
  <c r="AH20" i="48"/>
  <c r="AL20" i="48"/>
  <c r="AH19" i="48"/>
  <c r="AK19" i="48"/>
  <c r="AK18" i="48"/>
  <c r="AH18" i="48"/>
  <c r="AL18" i="48"/>
  <c r="AH17" i="48"/>
  <c r="AK17" i="48"/>
  <c r="AK16" i="48"/>
  <c r="AH16" i="48"/>
  <c r="AL16" i="48"/>
  <c r="J16" i="48"/>
  <c r="AK51" i="47"/>
  <c r="AH51" i="47"/>
  <c r="AL51" i="47"/>
  <c r="AJ51" i="47"/>
  <c r="AI51" i="47"/>
  <c r="AK50" i="47"/>
  <c r="AH50" i="47"/>
  <c r="AL50" i="47"/>
  <c r="AJ50" i="47"/>
  <c r="AI50" i="47"/>
  <c r="AK49" i="47"/>
  <c r="AH49" i="47"/>
  <c r="AL49" i="47"/>
  <c r="AJ49" i="47"/>
  <c r="AI49" i="47"/>
  <c r="AK48" i="47"/>
  <c r="AH48" i="47"/>
  <c r="AL48" i="47"/>
  <c r="AJ48" i="47"/>
  <c r="AI48" i="47"/>
  <c r="AK47" i="47"/>
  <c r="AH47" i="47"/>
  <c r="AL47" i="47"/>
  <c r="AJ47" i="47"/>
  <c r="AI47" i="47"/>
  <c r="AK46" i="47"/>
  <c r="AH46" i="47"/>
  <c r="AL46" i="47"/>
  <c r="AJ46" i="47"/>
  <c r="AI46" i="47"/>
  <c r="AK45" i="47"/>
  <c r="AH45" i="47"/>
  <c r="AL45" i="47"/>
  <c r="AJ45" i="47"/>
  <c r="AI45" i="47"/>
  <c r="AK44" i="47"/>
  <c r="AH44" i="47"/>
  <c r="AL44" i="47"/>
  <c r="AJ44" i="47"/>
  <c r="AI44" i="47"/>
  <c r="AK43" i="47"/>
  <c r="AH43" i="47"/>
  <c r="AL43" i="47"/>
  <c r="AJ43" i="47"/>
  <c r="AI43" i="47"/>
  <c r="AK42" i="47"/>
  <c r="AH42" i="47"/>
  <c r="AL42" i="47"/>
  <c r="AJ42" i="47"/>
  <c r="AI42" i="47"/>
  <c r="AK41" i="47"/>
  <c r="AH41" i="47"/>
  <c r="AL41" i="47"/>
  <c r="AJ41" i="47"/>
  <c r="AI41" i="47"/>
  <c r="AK40" i="47"/>
  <c r="AH40" i="47"/>
  <c r="AL40" i="47"/>
  <c r="AJ40" i="47"/>
  <c r="AI40" i="47"/>
  <c r="AK39" i="47"/>
  <c r="AH39" i="47"/>
  <c r="AL39" i="47"/>
  <c r="AJ39" i="47"/>
  <c r="AI39" i="47"/>
  <c r="AK38" i="47"/>
  <c r="AH38" i="47"/>
  <c r="AL38" i="47"/>
  <c r="AJ38" i="47"/>
  <c r="AI38" i="47"/>
  <c r="AK37" i="47"/>
  <c r="AH37" i="47"/>
  <c r="AL37" i="47"/>
  <c r="AJ37" i="47"/>
  <c r="AI37" i="47"/>
  <c r="AK36" i="47"/>
  <c r="AH36" i="47"/>
  <c r="AL36" i="47"/>
  <c r="AJ36" i="47"/>
  <c r="AI36" i="47"/>
  <c r="AK35" i="47"/>
  <c r="AH35" i="47"/>
  <c r="AL35" i="47"/>
  <c r="AJ35" i="47"/>
  <c r="AI35" i="47"/>
  <c r="AK34" i="47"/>
  <c r="AH34" i="47"/>
  <c r="AL34" i="47"/>
  <c r="AJ34" i="47"/>
  <c r="AI34" i="47"/>
  <c r="AK33" i="47"/>
  <c r="AH33" i="47"/>
  <c r="AL33" i="47"/>
  <c r="AJ33" i="47"/>
  <c r="AI33" i="47"/>
  <c r="AH32" i="47"/>
  <c r="AL32" i="47"/>
  <c r="AJ32" i="47"/>
  <c r="AI32" i="47"/>
  <c r="AL31" i="47"/>
  <c r="AH31" i="47"/>
  <c r="AJ31" i="47"/>
  <c r="AI31" i="47"/>
  <c r="AH30" i="47"/>
  <c r="AL30" i="47"/>
  <c r="AJ30" i="47"/>
  <c r="AI30" i="47"/>
  <c r="AH29" i="47"/>
  <c r="AL29" i="47"/>
  <c r="AJ29" i="47"/>
  <c r="AI29" i="47"/>
  <c r="AL28" i="47"/>
  <c r="AH28" i="47"/>
  <c r="AJ28" i="47"/>
  <c r="AI28" i="47"/>
  <c r="AL27" i="47"/>
  <c r="AH27" i="47"/>
  <c r="AJ27" i="47"/>
  <c r="AI27" i="47"/>
  <c r="AH26" i="47"/>
  <c r="AL26" i="47"/>
  <c r="AJ26" i="47"/>
  <c r="AI26" i="47"/>
  <c r="AH25" i="47"/>
  <c r="AL25" i="47"/>
  <c r="AJ25" i="47"/>
  <c r="AI25" i="47"/>
  <c r="AL24" i="47"/>
  <c r="AH24" i="47"/>
  <c r="AJ24" i="47"/>
  <c r="AI24" i="47"/>
  <c r="AL23" i="47"/>
  <c r="AH23" i="47"/>
  <c r="AJ23" i="47"/>
  <c r="AI23" i="47"/>
  <c r="AH22" i="47"/>
  <c r="AL22" i="47"/>
  <c r="AJ22" i="47"/>
  <c r="AI22" i="47"/>
  <c r="AH21" i="47"/>
  <c r="AL21" i="47"/>
  <c r="AJ21" i="47"/>
  <c r="AI21" i="47"/>
  <c r="AL20" i="47"/>
  <c r="AH20" i="47"/>
  <c r="AJ20" i="47"/>
  <c r="AI20" i="47"/>
  <c r="AL19" i="47"/>
  <c r="AH19" i="47"/>
  <c r="AJ19" i="47"/>
  <c r="AI19" i="47"/>
  <c r="AH18" i="47"/>
  <c r="AL18" i="47"/>
  <c r="AJ18" i="47"/>
  <c r="AI18" i="47"/>
  <c r="AH17" i="47"/>
  <c r="AL17" i="47"/>
  <c r="AJ17" i="47"/>
  <c r="AI17" i="47"/>
  <c r="AL16" i="47"/>
  <c r="AH16" i="47"/>
  <c r="AJ16" i="47"/>
  <c r="AI16" i="47"/>
  <c r="J16" i="47"/>
  <c r="AH50" i="46"/>
  <c r="AL50" i="46"/>
  <c r="AK50" i="46"/>
  <c r="AH49" i="46"/>
  <c r="AL49" i="46"/>
  <c r="AK49" i="46"/>
  <c r="AH48" i="46"/>
  <c r="AL48" i="46"/>
  <c r="AK48" i="46"/>
  <c r="AH47" i="46"/>
  <c r="AL47" i="46"/>
  <c r="AK47" i="46"/>
  <c r="AH46" i="46"/>
  <c r="AL46" i="46"/>
  <c r="AK46" i="46"/>
  <c r="AH45" i="46"/>
  <c r="AL45" i="46"/>
  <c r="AK45" i="46"/>
  <c r="AH44" i="46"/>
  <c r="AL44" i="46"/>
  <c r="AK44" i="46"/>
  <c r="AH43" i="46"/>
  <c r="AL43" i="46"/>
  <c r="AK43" i="46"/>
  <c r="AH42" i="46"/>
  <c r="AL42" i="46"/>
  <c r="AK42" i="46"/>
  <c r="AH41" i="46"/>
  <c r="AK41" i="46"/>
  <c r="AH40" i="46"/>
  <c r="AK40" i="46"/>
  <c r="AJ40" i="46"/>
  <c r="AH39" i="46"/>
  <c r="AK39" i="46"/>
  <c r="AJ39" i="46"/>
  <c r="AH38" i="46"/>
  <c r="AL38" i="46"/>
  <c r="AK38" i="46"/>
  <c r="AL37" i="46"/>
  <c r="AH37" i="46"/>
  <c r="AK37" i="46"/>
  <c r="AH36" i="46"/>
  <c r="AK36" i="46"/>
  <c r="AJ36" i="46"/>
  <c r="AH35" i="46"/>
  <c r="AK35" i="46"/>
  <c r="AH34" i="46"/>
  <c r="AL34" i="46"/>
  <c r="AK34" i="46"/>
  <c r="AL33" i="46"/>
  <c r="AH33" i="46"/>
  <c r="AK33" i="46"/>
  <c r="AH32" i="46"/>
  <c r="AK32" i="46"/>
  <c r="AJ32" i="46"/>
  <c r="AH31" i="46"/>
  <c r="AK31" i="46"/>
  <c r="AJ31" i="46"/>
  <c r="AH30" i="46"/>
  <c r="AL30" i="46"/>
  <c r="AK30" i="46"/>
  <c r="AL29" i="46"/>
  <c r="AH29" i="46"/>
  <c r="AK29" i="46"/>
  <c r="AH28" i="46"/>
  <c r="AK28" i="46"/>
  <c r="AJ28" i="46"/>
  <c r="AH27" i="46"/>
  <c r="AK27" i="46"/>
  <c r="AH26" i="46"/>
  <c r="AL26" i="46"/>
  <c r="AK26" i="46"/>
  <c r="AL25" i="46"/>
  <c r="AH25" i="46"/>
  <c r="AK25" i="46"/>
  <c r="AH24" i="46"/>
  <c r="AK24" i="46"/>
  <c r="AJ24" i="46"/>
  <c r="AH23" i="46"/>
  <c r="AL23" i="46"/>
  <c r="AK23" i="46"/>
  <c r="AH22" i="46"/>
  <c r="AL22" i="46"/>
  <c r="AK22" i="46"/>
  <c r="AH21" i="46"/>
  <c r="AL21" i="46"/>
  <c r="AK21" i="46"/>
  <c r="AH20" i="46"/>
  <c r="AL20" i="46"/>
  <c r="AK20" i="46"/>
  <c r="AH19" i="46"/>
  <c r="AL19" i="46"/>
  <c r="AK19" i="46"/>
  <c r="AH18" i="46"/>
  <c r="AL18" i="46"/>
  <c r="AK18" i="46"/>
  <c r="AH17" i="46"/>
  <c r="AL17" i="46"/>
  <c r="AK17" i="46"/>
  <c r="AH16" i="46"/>
  <c r="X16" i="46"/>
  <c r="S16" i="46"/>
  <c r="AL16" i="46" s="1"/>
  <c r="AK16" i="46"/>
  <c r="J16" i="46"/>
  <c r="M16" i="46" s="1"/>
  <c r="AJ16" i="54" l="1"/>
  <c r="AI35" i="48"/>
  <c r="AL19" i="48"/>
  <c r="AL23" i="48"/>
  <c r="AL24" i="48"/>
  <c r="AL30" i="48"/>
  <c r="AL34" i="48"/>
  <c r="AL38" i="48"/>
  <c r="AL42" i="48"/>
  <c r="AL47" i="48"/>
  <c r="AL51" i="48"/>
  <c r="AI37" i="48"/>
  <c r="AL43" i="48"/>
  <c r="AL48" i="48"/>
  <c r="AI39" i="48"/>
  <c r="AL17" i="48"/>
  <c r="AL21" i="48"/>
  <c r="AL32" i="48"/>
  <c r="AL36" i="48"/>
  <c r="AI21" i="48"/>
  <c r="AJ21" i="48"/>
  <c r="AJ25" i="48"/>
  <c r="AI25" i="48"/>
  <c r="AI16" i="48"/>
  <c r="AJ16" i="48"/>
  <c r="AI20" i="48"/>
  <c r="AJ20" i="48"/>
  <c r="AJ29" i="48"/>
  <c r="AI29" i="48"/>
  <c r="AI19" i="48"/>
  <c r="AJ19" i="48"/>
  <c r="AI23" i="48"/>
  <c r="AJ23" i="48"/>
  <c r="AJ27" i="48"/>
  <c r="AI27" i="48"/>
  <c r="AJ33" i="48"/>
  <c r="AI33" i="48"/>
  <c r="AI17" i="48"/>
  <c r="AJ17" i="48"/>
  <c r="AI18" i="48"/>
  <c r="AJ18" i="48"/>
  <c r="AI22" i="48"/>
  <c r="AJ22" i="48"/>
  <c r="AJ31" i="48"/>
  <c r="AI31" i="48"/>
  <c r="AL25" i="48"/>
  <c r="AI26" i="48"/>
  <c r="AL29" i="48"/>
  <c r="AI30" i="48"/>
  <c r="AL33" i="48"/>
  <c r="AI36" i="48"/>
  <c r="AL37" i="48"/>
  <c r="AI40" i="48"/>
  <c r="AI42" i="48"/>
  <c r="AI45" i="48"/>
  <c r="AI47" i="48"/>
  <c r="AI49" i="48"/>
  <c r="AI51" i="48"/>
  <c r="AI24" i="48"/>
  <c r="AL27" i="48"/>
  <c r="AI28" i="48"/>
  <c r="AL31" i="48"/>
  <c r="AI32" i="48"/>
  <c r="AI34" i="48"/>
  <c r="AL35" i="48"/>
  <c r="AI38" i="48"/>
  <c r="AL39" i="48"/>
  <c r="AI41" i="48"/>
  <c r="AI43" i="48"/>
  <c r="AI46" i="48"/>
  <c r="AI48" i="48"/>
  <c r="AI50" i="48"/>
  <c r="AK17" i="47"/>
  <c r="AK21" i="47"/>
  <c r="AK25" i="47"/>
  <c r="AK29" i="47"/>
  <c r="AK22" i="47"/>
  <c r="AK26" i="47"/>
  <c r="AK19" i="47"/>
  <c r="AK23" i="47"/>
  <c r="AK27" i="47"/>
  <c r="AK31" i="47"/>
  <c r="AK18" i="47"/>
  <c r="AK30" i="47"/>
  <c r="AK16" i="47"/>
  <c r="AK20" i="47"/>
  <c r="AK24" i="47"/>
  <c r="AK28" i="47"/>
  <c r="AK32" i="47"/>
  <c r="AJ27" i="46"/>
  <c r="AI27" i="46"/>
  <c r="AJ35" i="46"/>
  <c r="AI35" i="46"/>
  <c r="AI31" i="46"/>
  <c r="AI39" i="46"/>
  <c r="N16" i="46"/>
  <c r="AJ16" i="46" s="1"/>
  <c r="AI16" i="46"/>
  <c r="AJ20" i="46"/>
  <c r="AI20" i="46"/>
  <c r="AJ45" i="46"/>
  <c r="AI45" i="46"/>
  <c r="AI17" i="46"/>
  <c r="AJ17" i="46"/>
  <c r="AJ21" i="46"/>
  <c r="AI21" i="46"/>
  <c r="AJ25" i="46"/>
  <c r="AI25" i="46"/>
  <c r="AJ34" i="46"/>
  <c r="AI34" i="46"/>
  <c r="AJ41" i="46"/>
  <c r="AI41" i="46"/>
  <c r="AJ42" i="46"/>
  <c r="AI42" i="46"/>
  <c r="AJ46" i="46"/>
  <c r="AI46" i="46"/>
  <c r="AJ50" i="46"/>
  <c r="AI50" i="46"/>
  <c r="AJ29" i="46"/>
  <c r="AI29" i="46"/>
  <c r="AJ49" i="46"/>
  <c r="AI49" i="46"/>
  <c r="AJ18" i="46"/>
  <c r="AI18" i="46"/>
  <c r="AJ22" i="46"/>
  <c r="AI22" i="46"/>
  <c r="AJ30" i="46"/>
  <c r="AI30" i="46"/>
  <c r="AJ37" i="46"/>
  <c r="AI37" i="46"/>
  <c r="AJ43" i="46"/>
  <c r="AI43" i="46"/>
  <c r="AJ47" i="46"/>
  <c r="AI47" i="46"/>
  <c r="AJ38" i="46"/>
  <c r="AI38" i="46"/>
  <c r="AJ19" i="46"/>
  <c r="AI19" i="46"/>
  <c r="AJ23" i="46"/>
  <c r="AI23" i="46"/>
  <c r="AJ26" i="46"/>
  <c r="AI26" i="46"/>
  <c r="AJ33" i="46"/>
  <c r="AI33" i="46"/>
  <c r="AJ44" i="46"/>
  <c r="AI44" i="46"/>
  <c r="AJ48" i="46"/>
  <c r="AI48" i="46"/>
  <c r="AL27" i="46"/>
  <c r="AI28" i="46"/>
  <c r="AL35" i="46"/>
  <c r="AI36" i="46"/>
  <c r="AL39" i="46"/>
  <c r="AI40" i="46"/>
  <c r="AI24" i="46"/>
  <c r="AL31" i="46"/>
  <c r="AI32" i="46"/>
  <c r="AL24" i="46"/>
  <c r="AL28" i="46"/>
  <c r="AL32" i="46"/>
  <c r="AL36" i="46"/>
  <c r="AL40" i="46"/>
  <c r="AL41" i="46"/>
</calcChain>
</file>

<file path=xl/sharedStrings.xml><?xml version="1.0" encoding="utf-8"?>
<sst xmlns="http://schemas.openxmlformats.org/spreadsheetml/2006/main" count="1016" uniqueCount="345">
  <si>
    <t>SEKOLAH MENENGAH KEJURUAN NEGERI 2 JAKARTA</t>
  </si>
  <si>
    <t>MATA PELAJARAN</t>
  </si>
  <si>
    <t>KOMPETENSI DASAR</t>
  </si>
  <si>
    <t>KELAS</t>
  </si>
  <si>
    <t>WALI KELAS</t>
  </si>
  <si>
    <t>NO</t>
  </si>
  <si>
    <t>NIS</t>
  </si>
  <si>
    <t>L/P</t>
  </si>
  <si>
    <t>MENGETAHUI</t>
  </si>
  <si>
    <t>KEPALA SEKOLAH</t>
  </si>
  <si>
    <t>WAKIL KURIKULUM</t>
  </si>
  <si>
    <t>GURU MATA PELAJARAN</t>
  </si>
  <si>
    <t>PENGETAHUAN</t>
  </si>
  <si>
    <t>KETRAMPILAN</t>
  </si>
  <si>
    <t>PREDIKAT</t>
  </si>
  <si>
    <t xml:space="preserve"> Portofolio</t>
  </si>
  <si>
    <t>Proyek</t>
  </si>
  <si>
    <t>NH</t>
  </si>
  <si>
    <t>PULUHAN</t>
  </si>
  <si>
    <t>J =  36</t>
  </si>
  <si>
    <t>JML UH</t>
  </si>
  <si>
    <t>:</t>
  </si>
  <si>
    <t>1.</t>
  </si>
  <si>
    <t>2.</t>
  </si>
  <si>
    <t>3.</t>
  </si>
  <si>
    <t>4.</t>
  </si>
  <si>
    <t>Praktek (Kinerja)</t>
  </si>
  <si>
    <t xml:space="preserve">DESKRIPSI PENGETAHUAN   </t>
  </si>
  <si>
    <t xml:space="preserve">DESKRIPSI KETRAMPILAN </t>
  </si>
  <si>
    <t>SIKAP SPRITUAL DAN SOSIAL (KI-1&amp;KI2)</t>
  </si>
  <si>
    <t>Observasi</t>
  </si>
  <si>
    <t>Diri Sendiri</t>
  </si>
  <si>
    <t>Antar Teman</t>
  </si>
  <si>
    <t>CAPAIAN KOMPETENSI</t>
  </si>
  <si>
    <t>ANGKA</t>
  </si>
  <si>
    <t xml:space="preserve"> </t>
  </si>
  <si>
    <t>tau</t>
  </si>
  <si>
    <t>p1</t>
  </si>
  <si>
    <t>ket</t>
  </si>
  <si>
    <t>p2</t>
  </si>
  <si>
    <t>nisn</t>
  </si>
  <si>
    <t>DRA. MURNI ASTUTI, MM</t>
  </si>
  <si>
    <t>NIP. 196602141990032003</t>
  </si>
  <si>
    <t>DRA. SRI MURNI SS, M.SC</t>
  </si>
  <si>
    <t>NIP. 197001101997032007</t>
  </si>
  <si>
    <t>PENDIDIKAN JASMANI OLAH RAGA DAN KESEHATAN</t>
  </si>
  <si>
    <t xml:space="preserve">Siswa mampu </t>
  </si>
  <si>
    <t xml:space="preserve">Siswa terampil </t>
  </si>
  <si>
    <t>.............................................</t>
  </si>
  <si>
    <t>NIP.</t>
  </si>
  <si>
    <t>5.</t>
  </si>
  <si>
    <t>6.</t>
  </si>
  <si>
    <t>PH1</t>
  </si>
  <si>
    <t>PH2</t>
  </si>
  <si>
    <t>PH3</t>
  </si>
  <si>
    <t>PH4</t>
  </si>
  <si>
    <t>PH5</t>
  </si>
  <si>
    <t>PTS</t>
  </si>
  <si>
    <t>PAS</t>
  </si>
  <si>
    <t>TAHUN PELAJARAN 2020/2021</t>
  </si>
  <si>
    <t xml:space="preserve">KKM = </t>
  </si>
  <si>
    <t>ABIZAR TSAQIF ABRAR</t>
  </si>
  <si>
    <t>L</t>
  </si>
  <si>
    <t>AGDI PRIADI</t>
  </si>
  <si>
    <t>AHMAD ALIF AYUB</t>
  </si>
  <si>
    <t>ALI AKBAR</t>
  </si>
  <si>
    <t>ANDHIKA NUGRAHA</t>
  </si>
  <si>
    <t>ARIF LAKSONODHEWO</t>
  </si>
  <si>
    <t>ARNELITA INESA ARADI</t>
  </si>
  <si>
    <t>P</t>
  </si>
  <si>
    <t>AZHAR TITO PRAYOGIE</t>
  </si>
  <si>
    <t>DAVID NUR HAYASIN</t>
  </si>
  <si>
    <t>DESNA ROMARTA TAMBUN</t>
  </si>
  <si>
    <t>FATHUR RAHMAN</t>
  </si>
  <si>
    <t>GABRIEL ADYUTA</t>
  </si>
  <si>
    <t>HIDAYAT FATURAHMAN</t>
  </si>
  <si>
    <t>INTAN SHAFIRA RAHMAH</t>
  </si>
  <si>
    <t>JOSHUA MIKHAEL FRANELICO</t>
  </si>
  <si>
    <t>MAHIZA GHANI ATHALLAH</t>
  </si>
  <si>
    <t>MOH. APRIANSYAH</t>
  </si>
  <si>
    <t>MOHAMMAD REYFAN RIFZANDY</t>
  </si>
  <si>
    <t>MUHAMMAD ADLI NUGRAHA</t>
  </si>
  <si>
    <t>MUHAMMAD AISYAN SEGARA</t>
  </si>
  <si>
    <t>MUHAMMAD DAFFA PRASETYA</t>
  </si>
  <si>
    <t>MUHAMMAD FAHZRIL</t>
  </si>
  <si>
    <t>MUHAMMAD FAUZAN AKBAR</t>
  </si>
  <si>
    <t>MUHAMMAD INDRA SAPUTRA</t>
  </si>
  <si>
    <t>MUHAMMAD RAFFI ARYA MAHARAJA</t>
  </si>
  <si>
    <t>MUHAMMAD RAIHAN MAULANA</t>
  </si>
  <si>
    <t>MUHAMMAD RIFKI ARIQ</t>
  </si>
  <si>
    <t>MUHAMMAD RIZKY</t>
  </si>
  <si>
    <t>NAZWA SAFITRI</t>
  </si>
  <si>
    <t>RABIATUN ADAWIYAH</t>
  </si>
  <si>
    <t>RANDIKA NUR AULIA</t>
  </si>
  <si>
    <t>RIDHO FACHREZI</t>
  </si>
  <si>
    <t>SEVILLA WINDI AURELIA</t>
  </si>
  <si>
    <t>ZACKY HANDHIKA</t>
  </si>
  <si>
    <t>ZAIDAN RIZQILLAH</t>
  </si>
  <si>
    <t>L =  30</t>
  </si>
  <si>
    <t>P =    6</t>
  </si>
  <si>
    <t>: Dra. MASYITOH, S.Pd</t>
  </si>
  <si>
    <r>
      <t xml:space="preserve">: </t>
    </r>
    <r>
      <rPr>
        <b/>
        <sz val="11"/>
        <color indexed="8"/>
        <rFont val="Calibri"/>
        <family val="2"/>
      </rPr>
      <t>X - REKAYASA PERANGKAT LUNAK 1</t>
    </r>
  </si>
  <si>
    <t>: SUHERI, S.Pd</t>
  </si>
  <si>
    <r>
      <t xml:space="preserve">: </t>
    </r>
    <r>
      <rPr>
        <b/>
        <sz val="11"/>
        <color indexed="8"/>
        <rFont val="Calibri"/>
        <family val="2"/>
      </rPr>
      <t>X - REKAYASA PERANGKAT LUNAK 2</t>
    </r>
  </si>
  <si>
    <t>ADAM JUFEBRANDO KATUUK</t>
  </si>
  <si>
    <t>AGUNG WURIYANTO</t>
  </si>
  <si>
    <t>AKMAL RAMADAN SAPUTRA</t>
  </si>
  <si>
    <t>AMAR TRIADI</t>
  </si>
  <si>
    <t>AQILAH NOER KHALISHAH</t>
  </si>
  <si>
    <t>ARLA HANILAH</t>
  </si>
  <si>
    <t>AYDIN ANTAMA NUSANTARA</t>
  </si>
  <si>
    <t>BILAL IBNU YUSTIARDI</t>
  </si>
  <si>
    <t>BISMA FERDYAN PRATAMA</t>
  </si>
  <si>
    <t>DEREN TADEUS</t>
  </si>
  <si>
    <t>FARHAN HAMONANGAN SAHID</t>
  </si>
  <si>
    <t>FIRMAN NUR</t>
  </si>
  <si>
    <t>GILANG AKBAR HADISAPUTRO</t>
  </si>
  <si>
    <t>HIRDAN MAULANA MEIDISWAN PUTRA SUHERMAN</t>
  </si>
  <si>
    <t>IVANDER ANDIRA PASARIBU</t>
  </si>
  <si>
    <t>M.ADJIE RAHMADI</t>
  </si>
  <si>
    <t>MOCHAMMAD RIZAL SUHAIDI PUTRA</t>
  </si>
  <si>
    <t>MOHAMMAD FITTORYAN TEJAKUSUMAH</t>
  </si>
  <si>
    <t>MUHAMAD RIZKI UBASE KERO</t>
  </si>
  <si>
    <t>MUHAMMAD ADRIAN HAFIZ</t>
  </si>
  <si>
    <t>MUHAMMAD AJHI GUNAWAN</t>
  </si>
  <si>
    <t>MUHAMMAD FAHREZA</t>
  </si>
  <si>
    <t>MUHAMMAD FARABI WINATA</t>
  </si>
  <si>
    <t>MUHAMMAD HIDAYAT</t>
  </si>
  <si>
    <t>MUHAMMAD RAFFI</t>
  </si>
  <si>
    <t>MUHAMMAD RAFLI</t>
  </si>
  <si>
    <t>MUHAMMAD RIDHO MUSTAQIM</t>
  </si>
  <si>
    <t>MUHAMMAD RIZKI GHIFARI</t>
  </si>
  <si>
    <t>MUHAMMAD ZIDAN</t>
  </si>
  <si>
    <t>NESIA AYU SEKARWANGI</t>
  </si>
  <si>
    <t>RAHANA RAHMAN MARASABESSY</t>
  </si>
  <si>
    <t>RANGGA ADITYA RAFLI</t>
  </si>
  <si>
    <t>SULTAN SAPUTRA</t>
  </si>
  <si>
    <t>VERONICA ARNETASIA</t>
  </si>
  <si>
    <t>ZAHRA TSABITAH</t>
  </si>
  <si>
    <t>ZIDAN WALI ARUBUSMAN</t>
  </si>
  <si>
    <t>: DENNY MARPAUNG, S.Pd</t>
  </si>
  <si>
    <t>: X MULTIMEDIA</t>
  </si>
  <si>
    <t>ADAM VIRGIAWAN</t>
  </si>
  <si>
    <t>ADISTY YUSRIN NARENDRA</t>
  </si>
  <si>
    <t>AGUS TRI SUTIO</t>
  </si>
  <si>
    <t>AMANDA GUSHEILA SAVITRI</t>
  </si>
  <si>
    <t>ARVILIA HANDINI.</t>
  </si>
  <si>
    <t>BAGAS SATRIYO PRAMUDYA</t>
  </si>
  <si>
    <t>BIZAN ABNI YUSTIARDI</t>
  </si>
  <si>
    <t>DEFANI AUDITA PUTRI</t>
  </si>
  <si>
    <t>DEVI YUSTIANTINI</t>
  </si>
  <si>
    <t>FERA VEBRIANTI</t>
  </si>
  <si>
    <t>GEMINTANG MALAIKA SYUARGA</t>
  </si>
  <si>
    <t>GEWINNEN PARTAHI BONAR PURBA</t>
  </si>
  <si>
    <t>IHSAN ABDUL KHOLIQ</t>
  </si>
  <si>
    <t>KHINANTI ANGELITA PUTERI</t>
  </si>
  <si>
    <t>LUTHFA AZZAHRA</t>
  </si>
  <si>
    <t>MUHAMMAD DARMA JULIANTO</t>
  </si>
  <si>
    <t>MUHAMMAD HANIF SETYADI</t>
  </si>
  <si>
    <t>MUHAMMAD ICHSAN</t>
  </si>
  <si>
    <t>MUHAMMAD RIDHO HAFIEDZ</t>
  </si>
  <si>
    <t>MUHAMMAD SIDQI SENA BASKARA</t>
  </si>
  <si>
    <t>MUHAMMAD SUTRADARA OSCAR ONASIS</t>
  </si>
  <si>
    <t>NAYLA ADHWA MAGHFIRA JAMZURI</t>
  </si>
  <si>
    <t>PARVEZ ANANTA RIZKY</t>
  </si>
  <si>
    <t>PRIMANTARA SANDY HIMAWAN</t>
  </si>
  <si>
    <t>RAIHAN DENIS SATRIA</t>
  </si>
  <si>
    <t>RAKHA FADILLAH IRAWAN</t>
  </si>
  <si>
    <t>RANGGA ANDZANI</t>
  </si>
  <si>
    <t>REVAN PUTRA SURYA</t>
  </si>
  <si>
    <t>RIZA AGUSTI</t>
  </si>
  <si>
    <t>RIZKY DWI KURNIAWAN</t>
  </si>
  <si>
    <t>SABRINA PUTRI ZAHWA</t>
  </si>
  <si>
    <t>SHELBY PUTRI LETIZIA</t>
  </si>
  <si>
    <t>STEVEN MARS</t>
  </si>
  <si>
    <t>SYIFA SABRINA</t>
  </si>
  <si>
    <t>WILLY ANTO MUKLIS</t>
  </si>
  <si>
    <t>P =  12</t>
  </si>
  <si>
    <r>
      <t xml:space="preserve">: </t>
    </r>
    <r>
      <rPr>
        <b/>
        <sz val="11"/>
        <color indexed="8"/>
        <rFont val="Times New Roman"/>
        <family val="1"/>
      </rPr>
      <t>X - OTOMATISASI DAN TATA KELOLA PERKANTORAN 1</t>
    </r>
  </si>
  <si>
    <t>: Dra. ENI ROHMANI</t>
  </si>
  <si>
    <t>ABDURRAHMAN ADNAN ABDULRAHIM JAHRI</t>
  </si>
  <si>
    <t>ADENA VIRGINIA</t>
  </si>
  <si>
    <t>AHMAD DEEF ATAMINI</t>
  </si>
  <si>
    <t>AINAYA FITJRIYYAH</t>
  </si>
  <si>
    <t>ALFIYYAH NUR AZZAH</t>
  </si>
  <si>
    <t>ANGGA JUNIARTA</t>
  </si>
  <si>
    <t>ARDIFTA DWI AFRIANI</t>
  </si>
  <si>
    <t>ARIQA SYAWALDI</t>
  </si>
  <si>
    <t>AYU AMBARWATI</t>
  </si>
  <si>
    <t>CLAUDIA ALEXANDRA TUTUARIMA</t>
  </si>
  <si>
    <t>DEANDRA AZZAHRA</t>
  </si>
  <si>
    <t>DEVI PUTRIAYUNINGSIH</t>
  </si>
  <si>
    <t>ERICKA MARETHA SLUITER</t>
  </si>
  <si>
    <t>FAHWI RAMADHAN</t>
  </si>
  <si>
    <t>FERELI MARCHA PINKAN RAHARDJO</t>
  </si>
  <si>
    <t>HILMA AYU INDAH SARI</t>
  </si>
  <si>
    <t>IRGI PRAHARI RAMADHAN</t>
  </si>
  <si>
    <t>JUNITA AMELLEONI</t>
  </si>
  <si>
    <t>LATIFAH RAHAYU</t>
  </si>
  <si>
    <t>MOCHAMMAD IRWAN SYAHPUTRA</t>
  </si>
  <si>
    <t>MUHAMMAD ADITYA RAMADHAN</t>
  </si>
  <si>
    <t>MUHAMMAD DAFFA</t>
  </si>
  <si>
    <t>NADIA MULIA</t>
  </si>
  <si>
    <t>NAILA RAISAH MAHMUD</t>
  </si>
  <si>
    <t>NAJLA KHAIRUNNISA</t>
  </si>
  <si>
    <t>PITRIO ARDIANSYAH</t>
  </si>
  <si>
    <t>PUTRI NUR SALSABILAH</t>
  </si>
  <si>
    <t>RAHMI NOVIYANTI SAPITRI</t>
  </si>
  <si>
    <t>RIZKI RAMADHAN</t>
  </si>
  <si>
    <t>SEPTYA ARYANI</t>
  </si>
  <si>
    <t>SITI NUR HOFIFAH</t>
  </si>
  <si>
    <t>SYIFA ZAHRA FATIHAH</t>
  </si>
  <si>
    <t>ULFA AULIA PASHA</t>
  </si>
  <si>
    <t>YULI LARAS SETIA WATI</t>
  </si>
  <si>
    <t>L =  10</t>
  </si>
  <si>
    <t>J =  35</t>
  </si>
  <si>
    <t>P =  25</t>
  </si>
  <si>
    <t>:  X - OTOMATISASI DAN TATA KELOLA PERKANTORAN 2</t>
  </si>
  <si>
    <t>ADAM RAMADHAN</t>
  </si>
  <si>
    <t>ADINDA AZ'ZAHRA</t>
  </si>
  <si>
    <t>AIDINA ELDISTIA PUTRI</t>
  </si>
  <si>
    <t>AISYATUN ADELIA PUTRI</t>
  </si>
  <si>
    <t>ALYA LAURA SEPRI YANTI</t>
  </si>
  <si>
    <t>AQILLA PUTRI ROBYANSYAH</t>
  </si>
  <si>
    <t>ARGYA ATTALLAH APRYANO</t>
  </si>
  <si>
    <t>ARVYANTI RAKHMAT</t>
  </si>
  <si>
    <t>CHAIRUL BASTIAN</t>
  </si>
  <si>
    <t>DARMA RAMADHAN</t>
  </si>
  <si>
    <t>DESLIN WANDILA PRATIWI</t>
  </si>
  <si>
    <t>DWI RASTI ANDRIANI</t>
  </si>
  <si>
    <t>FAHDAH</t>
  </si>
  <si>
    <t>FARADILLAH</t>
  </si>
  <si>
    <t>GESYA ZAYNA ZAHWA</t>
  </si>
  <si>
    <t>HILMAN SIDQY</t>
  </si>
  <si>
    <t>JOYA AMELIA PUTRI</t>
  </si>
  <si>
    <t>LISYA APRILIA</t>
  </si>
  <si>
    <t>MUHAMAD ADAM</t>
  </si>
  <si>
    <t>MUHAMMAD AUDI</t>
  </si>
  <si>
    <t>NAILA ULYA</t>
  </si>
  <si>
    <t>NOVITA AZAHRA</t>
  </si>
  <si>
    <t>PUPUT LIANA</t>
  </si>
  <si>
    <t>RAHMA DWI SEPTIANI</t>
  </si>
  <si>
    <t>RIZKI RAHMADANI</t>
  </si>
  <si>
    <t>SALIMATUS SAIDAH AZZAHRA</t>
  </si>
  <si>
    <t>SANDHY ZAKARIA AFANDI</t>
  </si>
  <si>
    <t>SARI TRI LESTARI</t>
  </si>
  <si>
    <t>SHAFANA ANNISA</t>
  </si>
  <si>
    <t>SHERLY ZULFANA NAFISA</t>
  </si>
  <si>
    <t>SUCI WAHYUNI</t>
  </si>
  <si>
    <t>TIARA GLADYS CARBELLA</t>
  </si>
  <si>
    <t>YOLANDA TRI UTAMI</t>
  </si>
  <si>
    <t>YUNITA INDAH SARI</t>
  </si>
  <si>
    <t>L =    9</t>
  </si>
  <si>
    <t>P =  26</t>
  </si>
  <si>
    <t>: ALI NURDHIN DANISMAN, S.Pd</t>
  </si>
  <si>
    <t>:  X AKUNTANSI DAN KEUNGAN LEMBAGA</t>
  </si>
  <si>
    <t>ABRA'AR NAUFAL HANA'AN</t>
  </si>
  <si>
    <t>AHMAD ABDUL FATTAH</t>
  </si>
  <si>
    <t>ANNISA INTAN KIRANA</t>
  </si>
  <si>
    <t>ANNISA RAMADHANTY</t>
  </si>
  <si>
    <t>ARAYA NENDRA RUKMI</t>
  </si>
  <si>
    <t>ASCHA PUTRI</t>
  </si>
  <si>
    <t>AURA SANTIKA HAMBALI</t>
  </si>
  <si>
    <t>BILKIS NATASYA</t>
  </si>
  <si>
    <t>DELLA INDRIANI</t>
  </si>
  <si>
    <t>FADLY RIZKY MAULANA</t>
  </si>
  <si>
    <t>FIRLIANI HARDJAN</t>
  </si>
  <si>
    <t>JOSEPHINE HELENA HARITA</t>
  </si>
  <si>
    <t>KAYLA NABILA PUTRI</t>
  </si>
  <si>
    <t>MAURA ANINDYA PUTRI</t>
  </si>
  <si>
    <t>MUHAMMAD GALANG PUTRA SANTOSO</t>
  </si>
  <si>
    <t>MUHAMMAD RAVI</t>
  </si>
  <si>
    <t>MUTIARA NABILLA LESTARI</t>
  </si>
  <si>
    <t>NADYA PUTRI AMBARWATI</t>
  </si>
  <si>
    <t>NAJWA LUTFIYAH AZZAHRA</t>
  </si>
  <si>
    <t>NASYWA KHAIRIZKI NAYLA ABBAS</t>
  </si>
  <si>
    <t>NAYA SALSABILA SANDRIANA</t>
  </si>
  <si>
    <t>NAYLA MIR'ATUS SA'ADAH</t>
  </si>
  <si>
    <t>NISRINA RAMADHIAN PUTRI</t>
  </si>
  <si>
    <t>NOVITA NATALIA</t>
  </si>
  <si>
    <t>PUTRI SABILA</t>
  </si>
  <si>
    <t>RACHMA AZZALIA PUTRI</t>
  </si>
  <si>
    <t>RAFIANSYAH</t>
  </si>
  <si>
    <t>RANI NISABILLA</t>
  </si>
  <si>
    <t>REVANA INDRIYANI HIDAYANTO</t>
  </si>
  <si>
    <t>SASTI ANDRINA YULIANTI</t>
  </si>
  <si>
    <t>SULISTIAWATI AKBAR</t>
  </si>
  <si>
    <t>TERRAS BUDIANSYAH</t>
  </si>
  <si>
    <t>TIRA AZHARI</t>
  </si>
  <si>
    <t>VIENNA NAFALEA PUTRI NUNUHITU</t>
  </si>
  <si>
    <t>VIFTA SITI MASITOH</t>
  </si>
  <si>
    <t>L =     7</t>
  </si>
  <si>
    <t>P =  28</t>
  </si>
  <si>
    <t>: ERNA MUSTIKA RINI, S.Sos</t>
  </si>
  <si>
    <t>: X - BISNIS DARING DAN PEMASARAN</t>
  </si>
  <si>
    <t>ADINDA DWI APRILIA</t>
  </si>
  <si>
    <t>ADINDA FACHIRA</t>
  </si>
  <si>
    <t>AHMAD FAUZI</t>
  </si>
  <si>
    <t>AJENG APRILIANINGSIH</t>
  </si>
  <si>
    <t>ARJUNA WIJAYA</t>
  </si>
  <si>
    <t>DICKY SETIAWAN</t>
  </si>
  <si>
    <t>DIMAS DWI SANTOSO</t>
  </si>
  <si>
    <t>DIO DAPIT SAPUTRA PRATAMA</t>
  </si>
  <si>
    <t>DWI YANTI</t>
  </si>
  <si>
    <t>INDRA SAPUTRA</t>
  </si>
  <si>
    <t>INTAN NURAINI</t>
  </si>
  <si>
    <t>INTAN OKTAVIA</t>
  </si>
  <si>
    <t>ISTI ANANDA ZAHRANI</t>
  </si>
  <si>
    <t>JAKA PUTRA LEMBAYUNGRASA</t>
  </si>
  <si>
    <t>JULIA FIRLY</t>
  </si>
  <si>
    <t>KHUSNUL KHOTIMAH</t>
  </si>
  <si>
    <t>MAY SAROH</t>
  </si>
  <si>
    <t>MUHAMAD ANDIKA PRAWIRA</t>
  </si>
  <si>
    <t>MUHAMAD RAYHAN</t>
  </si>
  <si>
    <t>MUHAMMAD AKMAL RAMADHAN</t>
  </si>
  <si>
    <t>MUHAMMAD ALDI</t>
  </si>
  <si>
    <t>MUHAMMAD ERLANGGA KURNIAWAN</t>
  </si>
  <si>
    <t>MUHAMMAD FAISAL</t>
  </si>
  <si>
    <t>MUHAMMAD SAVIQ RAMADHAN</t>
  </si>
  <si>
    <t>NAZWA DHIA RAFIFAH</t>
  </si>
  <si>
    <t>NI KETUT PUTRI DESTYANI</t>
  </si>
  <si>
    <t>NUR AZIZAH MARJUKI</t>
  </si>
  <si>
    <t>RAHMAT AGUSTIAWAN</t>
  </si>
  <si>
    <t>RESA RAHMA WATI</t>
  </si>
  <si>
    <t>SALMA RIZKIANAZWA</t>
  </si>
  <si>
    <t>SALSABILLA AULIA</t>
  </si>
  <si>
    <t>SAPUTRA WIJAYA</t>
  </si>
  <si>
    <t>SHIFA NOVITASARI</t>
  </si>
  <si>
    <t>TANTYA FRISCA PUTRI DAMAI YANTI</t>
  </si>
  <si>
    <t>L =  16</t>
  </si>
  <si>
    <t>J =  34</t>
  </si>
  <si>
    <t>NAMA PESERTA DIDIK</t>
  </si>
  <si>
    <t>JURNAL PENILAIAN AKHIR TAHUN</t>
  </si>
  <si>
    <t>JAKARTA,      JUNI  2021</t>
  </si>
  <si>
    <t>: KHASANATUL ATIYAH, S.Ag</t>
  </si>
  <si>
    <t>L =  29</t>
  </si>
  <si>
    <t>P =    5</t>
  </si>
  <si>
    <t>MUHAMMAD NISHFI S</t>
  </si>
  <si>
    <t>L =  24</t>
  </si>
  <si>
    <t>JASMINE D AJYIAH</t>
  </si>
  <si>
    <t>MUHAMMAD ARI SHIDQI</t>
  </si>
  <si>
    <t>KARMILA RINANDA ABDUL ROCHIM</t>
  </si>
  <si>
    <t>NAZWA SALSABILLA IRSYAD</t>
  </si>
  <si>
    <t>NOVIANTI AYU LESMANAH</t>
  </si>
  <si>
    <t>P = 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</si>
</sst>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3">
    <xf numFmtId="0" fontId="0" fillId="0" borderId="0" xfId="0"/>
    <xf numFmtId="0" fontId="9" fillId="0" borderId="0" xfId="0" applyFont="1" applyAlignment="1" applyProtection="1">
      <alignment horizontal="centerContinuous" vertical="center"/>
      <protection locked="0"/>
    </xf>
    <xf numFmtId="1" fontId="9" fillId="0" borderId="0" xfId="0" applyNumberFormat="1" applyFont="1" applyAlignment="1" applyProtection="1">
      <alignment horizontal="centerContinuous" vertical="center"/>
      <protection locked="0"/>
    </xf>
    <xf numFmtId="2" fontId="9" fillId="0" borderId="0" xfId="0" applyNumberFormat="1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 wrapText="1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1" fontId="0" fillId="2" borderId="6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2" fontId="4" fillId="0" borderId="0" xfId="0" applyNumberFormat="1" applyFont="1" applyProtection="1"/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2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2" applyFont="1" applyAlignment="1">
      <alignment horizontal="center" vertical="center"/>
    </xf>
    <xf numFmtId="0" fontId="0" fillId="0" borderId="0" xfId="0" applyAlignment="1" applyProtection="1">
      <alignment horizontal="centerContinuous" vertical="center"/>
      <protection locked="0"/>
    </xf>
    <xf numFmtId="0" fontId="0" fillId="0" borderId="0" xfId="0" applyProtection="1">
      <protection locked="0"/>
    </xf>
    <xf numFmtId="1" fontId="0" fillId="0" borderId="6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protection locked="0"/>
    </xf>
    <xf numFmtId="0" fontId="14" fillId="0" borderId="0" xfId="0" applyFont="1" applyAlignment="1">
      <alignment horizontal="left"/>
    </xf>
    <xf numFmtId="2" fontId="1" fillId="0" borderId="19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indent="1"/>
      <protection locked="0"/>
    </xf>
    <xf numFmtId="0" fontId="17" fillId="0" borderId="10" xfId="0" applyFont="1" applyBorder="1" applyAlignment="1">
      <alignment horizontal="left" vertical="center" inden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20" fontId="14" fillId="0" borderId="0" xfId="0" applyNumberFormat="1" applyFont="1" applyAlignment="1">
      <alignment horizontal="left"/>
    </xf>
    <xf numFmtId="49" fontId="11" fillId="0" borderId="0" xfId="0" applyNumberFormat="1" applyFont="1" applyAlignment="1" applyProtection="1">
      <alignment horizontal="right"/>
      <protection locked="0"/>
    </xf>
    <xf numFmtId="0" fontId="11" fillId="0" borderId="0" xfId="0" quotePrefix="1" applyFont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9" fillId="0" borderId="0" xfId="0" quotePrefix="1" applyFont="1" applyAlignment="1">
      <alignment vertical="center"/>
    </xf>
    <xf numFmtId="0" fontId="21" fillId="0" borderId="0" xfId="0" quotePrefix="1" applyFont="1" applyAlignment="1">
      <alignment vertical="center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" fontId="7" fillId="3" borderId="3" xfId="0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11" fillId="0" borderId="0" xfId="0" quotePrefix="1" applyFont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0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FF99FF"/>
      <color rgb="FFFF6699"/>
      <color rgb="FFFF66CC"/>
      <color rgb="FFFF33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opLeftCell="A37" zoomScale="80" zoomScaleNormal="80" workbookViewId="0">
      <selection activeCell="F53" sqref="F5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332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101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4" t="s">
        <v>100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6" t="s">
        <v>5</v>
      </c>
      <c r="B13" s="76" t="s">
        <v>6</v>
      </c>
      <c r="C13" s="86" t="s">
        <v>331</v>
      </c>
      <c r="D13" s="87" t="s">
        <v>7</v>
      </c>
      <c r="E13" s="72" t="s">
        <v>12</v>
      </c>
      <c r="F13" s="90"/>
      <c r="G13" s="90"/>
      <c r="H13" s="90"/>
      <c r="I13" s="90"/>
      <c r="J13" s="90"/>
      <c r="K13" s="90"/>
      <c r="L13" s="90"/>
      <c r="M13" s="90"/>
      <c r="N13" s="91"/>
      <c r="O13" s="72" t="s">
        <v>13</v>
      </c>
      <c r="P13" s="73"/>
      <c r="Q13" s="73"/>
      <c r="R13" s="73"/>
      <c r="S13" s="81"/>
      <c r="T13" s="72" t="s">
        <v>29</v>
      </c>
      <c r="U13" s="73"/>
      <c r="V13" s="73"/>
      <c r="W13" s="74"/>
      <c r="X13" s="75"/>
    </row>
    <row r="14" spans="1:41" ht="15" customHeight="1" thickBot="1" x14ac:dyDescent="0.25">
      <c r="A14" s="76"/>
      <c r="B14" s="76"/>
      <c r="C14" s="86"/>
      <c r="D14" s="88"/>
      <c r="E14" s="76" t="s">
        <v>52</v>
      </c>
      <c r="F14" s="76" t="s">
        <v>53</v>
      </c>
      <c r="G14" s="76" t="s">
        <v>54</v>
      </c>
      <c r="H14" s="76" t="s">
        <v>55</v>
      </c>
      <c r="I14" s="76" t="s">
        <v>56</v>
      </c>
      <c r="J14" s="77" t="s">
        <v>17</v>
      </c>
      <c r="K14" s="78" t="s">
        <v>57</v>
      </c>
      <c r="L14" s="78" t="s">
        <v>58</v>
      </c>
      <c r="M14" s="79" t="s">
        <v>18</v>
      </c>
      <c r="N14" s="84" t="s">
        <v>14</v>
      </c>
      <c r="O14" s="82" t="s">
        <v>26</v>
      </c>
      <c r="P14" s="83" t="s">
        <v>15</v>
      </c>
      <c r="Q14" s="78" t="s">
        <v>16</v>
      </c>
      <c r="R14" s="79" t="s">
        <v>18</v>
      </c>
      <c r="S14" s="84" t="s">
        <v>14</v>
      </c>
      <c r="T14" s="51" t="s">
        <v>30</v>
      </c>
      <c r="U14" s="51" t="s">
        <v>31</v>
      </c>
      <c r="V14" s="52" t="s">
        <v>32</v>
      </c>
      <c r="W14" s="70" t="s">
        <v>33</v>
      </c>
      <c r="X14" s="71"/>
      <c r="Z14" s="62" t="s">
        <v>27</v>
      </c>
      <c r="AA14" s="63"/>
      <c r="AB14" s="64"/>
      <c r="AC14" s="62" t="s">
        <v>60</v>
      </c>
      <c r="AD14" s="68">
        <v>75</v>
      </c>
    </row>
    <row r="15" spans="1:41" ht="15" customHeight="1" thickBot="1" x14ac:dyDescent="0.25">
      <c r="A15" s="76"/>
      <c r="B15" s="76"/>
      <c r="C15" s="86"/>
      <c r="D15" s="89"/>
      <c r="E15" s="76"/>
      <c r="F15" s="76"/>
      <c r="G15" s="76"/>
      <c r="H15" s="76"/>
      <c r="I15" s="76"/>
      <c r="J15" s="77"/>
      <c r="K15" s="78"/>
      <c r="L15" s="78"/>
      <c r="M15" s="80"/>
      <c r="N15" s="85"/>
      <c r="O15" s="82"/>
      <c r="P15" s="83"/>
      <c r="Q15" s="78"/>
      <c r="R15" s="80"/>
      <c r="S15" s="85"/>
      <c r="T15" s="51"/>
      <c r="U15" s="51"/>
      <c r="V15" s="52"/>
      <c r="W15" s="45" t="s">
        <v>34</v>
      </c>
      <c r="X15" s="45" t="s">
        <v>14</v>
      </c>
      <c r="Z15" s="65"/>
      <c r="AA15" s="66"/>
      <c r="AB15" s="67"/>
      <c r="AC15" s="65"/>
      <c r="AD15" s="69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206797</v>
      </c>
      <c r="C16" s="39" t="s">
        <v>61</v>
      </c>
      <c r="D16" s="40" t="s">
        <v>62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53" t="s">
        <v>46</v>
      </c>
      <c r="AA16" s="54"/>
      <c r="AB16" s="54"/>
      <c r="AC16" s="54"/>
      <c r="AD16" s="55"/>
      <c r="AH16" s="20">
        <f>B16</f>
        <v>206797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206807</v>
      </c>
      <c r="C17" s="39" t="s">
        <v>63</v>
      </c>
      <c r="D17" s="40" t="s">
        <v>62</v>
      </c>
      <c r="E17" s="12"/>
      <c r="F17" s="12"/>
      <c r="G17" s="12"/>
      <c r="H17" s="12"/>
      <c r="I17" s="12"/>
      <c r="J17" s="14">
        <f t="shared" ref="J17:J50" si="0">INT(((E17+F17+G17+H17+I17)/$AE$10))</f>
        <v>0</v>
      </c>
      <c r="K17" s="12"/>
      <c r="L17" s="12"/>
      <c r="M17" s="14">
        <f t="shared" ref="M17:M50" si="1">INT((J17+K17+L17)/3)</f>
        <v>0</v>
      </c>
      <c r="N17" s="15" t="str">
        <f t="shared" ref="N17:N50" si="2">IF(M17&lt;=55,"D",IF(M17&lt;=70,"C",IF(M17&lt;=85,"B","A")))</f>
        <v>D</v>
      </c>
      <c r="O17" s="12"/>
      <c r="P17" s="12"/>
      <c r="Q17" s="12"/>
      <c r="R17" s="14">
        <f t="shared" ref="R17:R50" si="3">INT((O17+P17+Q17)/3)</f>
        <v>0</v>
      </c>
      <c r="S17" s="15" t="str">
        <f t="shared" ref="S17:S50" si="4">IF(R17&lt;=55,"D",IF(R17&lt;=70,"C",IF(R17&lt;=85,"B","A")))</f>
        <v>D</v>
      </c>
      <c r="T17" s="12"/>
      <c r="U17" s="12"/>
      <c r="V17" s="12"/>
      <c r="W17" s="34">
        <f t="shared" ref="W17:W50" si="5">((T17+U17+V17)/3)</f>
        <v>0</v>
      </c>
      <c r="X17" s="37" t="str">
        <f t="shared" ref="X17:X50" si="6">IF(W17&lt;=74,"C",IF(W17&lt;=90,"B","SB"))</f>
        <v>C</v>
      </c>
      <c r="Z17" s="56"/>
      <c r="AA17" s="57"/>
      <c r="AB17" s="57"/>
      <c r="AC17" s="57"/>
      <c r="AD17" s="58"/>
      <c r="AH17" s="20">
        <f t="shared" ref="AH17:AH50" si="7">B17</f>
        <v>206807</v>
      </c>
      <c r="AI17" s="21">
        <f t="shared" ref="AI17:AJ50" si="8">M17</f>
        <v>0</v>
      </c>
      <c r="AJ17" s="20" t="str">
        <f t="shared" si="8"/>
        <v>D</v>
      </c>
      <c r="AK17" s="21">
        <f t="shared" ref="AK17:AL50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206811</v>
      </c>
      <c r="C18" s="39" t="s">
        <v>64</v>
      </c>
      <c r="D18" s="40" t="s">
        <v>62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56"/>
      <c r="AA18" s="57"/>
      <c r="AB18" s="57"/>
      <c r="AC18" s="57"/>
      <c r="AD18" s="58"/>
      <c r="AH18" s="20">
        <f t="shared" si="7"/>
        <v>206811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206820</v>
      </c>
      <c r="C19" s="39" t="s">
        <v>65</v>
      </c>
      <c r="D19" s="40" t="s">
        <v>62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56"/>
      <c r="AA19" s="57"/>
      <c r="AB19" s="57"/>
      <c r="AC19" s="57"/>
      <c r="AD19" s="58"/>
      <c r="AH19" s="20">
        <f t="shared" si="7"/>
        <v>206820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206824</v>
      </c>
      <c r="C20" s="39" t="s">
        <v>66</v>
      </c>
      <c r="D20" s="40" t="s">
        <v>62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56"/>
      <c r="AA20" s="57"/>
      <c r="AB20" s="57"/>
      <c r="AC20" s="57"/>
      <c r="AD20" s="58"/>
      <c r="AH20" s="20">
        <f t="shared" si="7"/>
        <v>206824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206833</v>
      </c>
      <c r="C21" s="39" t="s">
        <v>67</v>
      </c>
      <c r="D21" s="40" t="s">
        <v>62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56"/>
      <c r="AA21" s="57"/>
      <c r="AB21" s="57"/>
      <c r="AC21" s="57"/>
      <c r="AD21" s="58"/>
      <c r="AH21" s="20">
        <f t="shared" si="7"/>
        <v>206833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206837</v>
      </c>
      <c r="C22" s="39" t="s">
        <v>68</v>
      </c>
      <c r="D22" s="40" t="s">
        <v>69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56"/>
      <c r="AA22" s="57"/>
      <c r="AB22" s="57"/>
      <c r="AC22" s="57"/>
      <c r="AD22" s="58"/>
      <c r="AH22" s="20">
        <f t="shared" si="7"/>
        <v>206837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206844</v>
      </c>
      <c r="C23" s="39" t="s">
        <v>70</v>
      </c>
      <c r="D23" s="40" t="s">
        <v>62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56"/>
      <c r="AA23" s="57"/>
      <c r="AB23" s="57"/>
      <c r="AC23" s="57"/>
      <c r="AD23" s="58"/>
      <c r="AH23" s="20">
        <f t="shared" si="7"/>
        <v>206844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206854</v>
      </c>
      <c r="C24" s="39" t="s">
        <v>71</v>
      </c>
      <c r="D24" s="40" t="s">
        <v>62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56"/>
      <c r="AA24" s="57"/>
      <c r="AB24" s="57"/>
      <c r="AC24" s="57"/>
      <c r="AD24" s="58"/>
      <c r="AH24" s="20">
        <f t="shared" si="7"/>
        <v>206854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206860</v>
      </c>
      <c r="C25" s="39" t="s">
        <v>72</v>
      </c>
      <c r="D25" s="40" t="s">
        <v>69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56"/>
      <c r="AA25" s="57"/>
      <c r="AB25" s="57"/>
      <c r="AC25" s="57"/>
      <c r="AD25" s="58"/>
      <c r="AH25" s="20">
        <f t="shared" si="7"/>
        <v>206860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206874</v>
      </c>
      <c r="C26" s="39" t="s">
        <v>73</v>
      </c>
      <c r="D26" s="40" t="s">
        <v>62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56"/>
      <c r="AA26" s="57"/>
      <c r="AB26" s="57"/>
      <c r="AC26" s="57"/>
      <c r="AD26" s="58"/>
      <c r="AH26" s="20">
        <f t="shared" si="7"/>
        <v>206874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206879</v>
      </c>
      <c r="C27" s="39" t="s">
        <v>74</v>
      </c>
      <c r="D27" s="40" t="s">
        <v>62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56"/>
      <c r="AA27" s="57"/>
      <c r="AB27" s="57"/>
      <c r="AC27" s="57"/>
      <c r="AD27" s="58"/>
      <c r="AH27" s="20">
        <f t="shared" si="7"/>
        <v>206879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206884</v>
      </c>
      <c r="C28" s="39" t="s">
        <v>75</v>
      </c>
      <c r="D28" s="40" t="s">
        <v>62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59"/>
      <c r="AA28" s="60"/>
      <c r="AB28" s="60"/>
      <c r="AC28" s="60"/>
      <c r="AD28" s="61"/>
      <c r="AH28" s="20">
        <f t="shared" si="7"/>
        <v>206884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206892</v>
      </c>
      <c r="C29" s="39" t="s">
        <v>76</v>
      </c>
      <c r="D29" s="40" t="s">
        <v>69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206892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206898</v>
      </c>
      <c r="C30" s="39" t="s">
        <v>77</v>
      </c>
      <c r="D30" s="40" t="s">
        <v>62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206898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206910</v>
      </c>
      <c r="C31" s="39" t="s">
        <v>78</v>
      </c>
      <c r="D31" s="40" t="s">
        <v>62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62" t="s">
        <v>28</v>
      </c>
      <c r="AA31" s="63"/>
      <c r="AB31" s="64"/>
      <c r="AC31" s="62" t="s">
        <v>60</v>
      </c>
      <c r="AD31" s="68">
        <v>75</v>
      </c>
      <c r="AH31" s="20">
        <f t="shared" si="7"/>
        <v>206910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206915</v>
      </c>
      <c r="C32" s="39" t="s">
        <v>79</v>
      </c>
      <c r="D32" s="40" t="s">
        <v>62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65"/>
      <c r="AA32" s="66"/>
      <c r="AB32" s="67"/>
      <c r="AC32" s="65"/>
      <c r="AD32" s="69"/>
      <c r="AH32" s="20">
        <f t="shared" si="7"/>
        <v>206915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206917</v>
      </c>
      <c r="C33" s="39" t="s">
        <v>80</v>
      </c>
      <c r="D33" s="40" t="s">
        <v>62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53" t="s">
        <v>47</v>
      </c>
      <c r="AA33" s="54"/>
      <c r="AB33" s="54"/>
      <c r="AC33" s="54"/>
      <c r="AD33" s="55"/>
      <c r="AH33" s="20">
        <f t="shared" si="7"/>
        <v>206917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206923</v>
      </c>
      <c r="C34" s="39" t="s">
        <v>81</v>
      </c>
      <c r="D34" s="40" t="s">
        <v>62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56"/>
      <c r="AA34" s="57"/>
      <c r="AB34" s="57"/>
      <c r="AC34" s="57"/>
      <c r="AD34" s="58"/>
      <c r="AH34" s="20">
        <f t="shared" si="7"/>
        <v>206923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206925</v>
      </c>
      <c r="C35" s="39" t="s">
        <v>82</v>
      </c>
      <c r="D35" s="40" t="s">
        <v>62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56"/>
      <c r="AA35" s="57"/>
      <c r="AB35" s="57"/>
      <c r="AC35" s="57"/>
      <c r="AD35" s="58"/>
      <c r="AH35" s="20">
        <f t="shared" si="7"/>
        <v>206925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206931</v>
      </c>
      <c r="C36" s="39" t="s">
        <v>83</v>
      </c>
      <c r="D36" s="40" t="s">
        <v>62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56"/>
      <c r="AA36" s="57"/>
      <c r="AB36" s="57"/>
      <c r="AC36" s="57"/>
      <c r="AD36" s="58"/>
      <c r="AH36" s="20">
        <f t="shared" si="7"/>
        <v>206931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206935</v>
      </c>
      <c r="C37" s="39" t="s">
        <v>84</v>
      </c>
      <c r="D37" s="40" t="s">
        <v>62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56"/>
      <c r="AA37" s="57"/>
      <c r="AB37" s="57"/>
      <c r="AC37" s="57"/>
      <c r="AD37" s="58"/>
      <c r="AH37" s="20">
        <f t="shared" si="7"/>
        <v>206935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206938</v>
      </c>
      <c r="C38" s="39" t="s">
        <v>85</v>
      </c>
      <c r="D38" s="40" t="s">
        <v>62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56"/>
      <c r="AA38" s="57"/>
      <c r="AB38" s="57"/>
      <c r="AC38" s="57"/>
      <c r="AD38" s="58"/>
      <c r="AH38" s="20">
        <f t="shared" si="7"/>
        <v>206938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206943</v>
      </c>
      <c r="C39" s="39" t="s">
        <v>86</v>
      </c>
      <c r="D39" s="40" t="s">
        <v>62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56"/>
      <c r="AA39" s="57"/>
      <c r="AB39" s="57"/>
      <c r="AC39" s="57"/>
      <c r="AD39" s="58"/>
      <c r="AH39" s="20">
        <f t="shared" si="7"/>
        <v>206943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206945</v>
      </c>
      <c r="C40" s="39" t="s">
        <v>87</v>
      </c>
      <c r="D40" s="40" t="s">
        <v>62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56"/>
      <c r="AA40" s="57"/>
      <c r="AB40" s="57"/>
      <c r="AC40" s="57"/>
      <c r="AD40" s="58"/>
      <c r="AH40" s="20">
        <f t="shared" si="7"/>
        <v>206945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206947</v>
      </c>
      <c r="C41" s="39" t="s">
        <v>88</v>
      </c>
      <c r="D41" s="40" t="s">
        <v>62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56"/>
      <c r="AA41" s="57"/>
      <c r="AB41" s="57"/>
      <c r="AC41" s="57"/>
      <c r="AD41" s="58"/>
      <c r="AH41" s="20">
        <f t="shared" si="7"/>
        <v>206947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206951</v>
      </c>
      <c r="C42" s="39" t="s">
        <v>89</v>
      </c>
      <c r="D42" s="40" t="s">
        <v>62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56"/>
      <c r="AA42" s="57"/>
      <c r="AB42" s="57"/>
      <c r="AC42" s="57"/>
      <c r="AD42" s="58"/>
      <c r="AH42" s="20">
        <f t="shared" si="7"/>
        <v>206951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206953</v>
      </c>
      <c r="C43" s="39" t="s">
        <v>90</v>
      </c>
      <c r="D43" s="40" t="s">
        <v>62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56"/>
      <c r="AA43" s="57"/>
      <c r="AB43" s="57"/>
      <c r="AC43" s="57"/>
      <c r="AD43" s="58"/>
      <c r="AH43" s="20">
        <f t="shared" si="7"/>
        <v>206953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206971</v>
      </c>
      <c r="C44" s="39" t="s">
        <v>91</v>
      </c>
      <c r="D44" s="40" t="s">
        <v>69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56"/>
      <c r="AA44" s="57"/>
      <c r="AB44" s="57"/>
      <c r="AC44" s="57"/>
      <c r="AD44" s="58"/>
      <c r="AH44" s="20">
        <f t="shared" si="7"/>
        <v>206971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206986</v>
      </c>
      <c r="C45" s="39" t="s">
        <v>92</v>
      </c>
      <c r="D45" s="40" t="s">
        <v>69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56"/>
      <c r="AA45" s="57"/>
      <c r="AB45" s="57"/>
      <c r="AC45" s="57"/>
      <c r="AD45" s="58"/>
      <c r="AH45" s="20">
        <f t="shared" si="7"/>
        <v>206986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206995</v>
      </c>
      <c r="C46" s="39" t="s">
        <v>93</v>
      </c>
      <c r="D46" s="40" t="s">
        <v>62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59"/>
      <c r="AA46" s="60"/>
      <c r="AB46" s="60"/>
      <c r="AC46" s="60"/>
      <c r="AD46" s="61"/>
      <c r="AH46" s="20">
        <f t="shared" si="7"/>
        <v>206995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207002</v>
      </c>
      <c r="C47" s="39" t="s">
        <v>94</v>
      </c>
      <c r="D47" s="40" t="s">
        <v>62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207002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207016</v>
      </c>
      <c r="C48" s="39" t="s">
        <v>95</v>
      </c>
      <c r="D48" s="40" t="s">
        <v>69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207016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1">
        <v>207041</v>
      </c>
      <c r="C49" s="39" t="s">
        <v>96</v>
      </c>
      <c r="D49" s="40" t="s">
        <v>62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207041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x14ac:dyDescent="0.25">
      <c r="A50" s="11">
        <v>35</v>
      </c>
      <c r="B50" s="41">
        <v>207043</v>
      </c>
      <c r="C50" s="39" t="s">
        <v>97</v>
      </c>
      <c r="D50" s="40" t="s">
        <v>62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207043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5.75" thickBot="1" x14ac:dyDescent="0.3">
      <c r="R51" s="17"/>
      <c r="S51" s="16"/>
      <c r="AC51" s="7"/>
    </row>
    <row r="52" spans="1:40" ht="15.75" thickBot="1" x14ac:dyDescent="0.3">
      <c r="B52" s="35" t="s">
        <v>335</v>
      </c>
      <c r="C52" s="38" t="s">
        <v>8</v>
      </c>
      <c r="AA52" s="9" t="s">
        <v>333</v>
      </c>
      <c r="AB52" s="9"/>
      <c r="AC52" s="7"/>
    </row>
    <row r="53" spans="1:40" ht="15.75" thickBot="1" x14ac:dyDescent="0.3">
      <c r="B53" s="35" t="s">
        <v>336</v>
      </c>
      <c r="C53" s="38" t="s">
        <v>9</v>
      </c>
      <c r="N53" s="7" t="s">
        <v>10</v>
      </c>
      <c r="P53" s="9"/>
      <c r="AA53" s="9" t="s">
        <v>11</v>
      </c>
      <c r="AB53" s="9"/>
      <c r="AC53" s="7"/>
    </row>
    <row r="54" spans="1:40" ht="15.75" thickBot="1" x14ac:dyDescent="0.3">
      <c r="B54" s="35" t="s">
        <v>215</v>
      </c>
      <c r="C54" s="38"/>
      <c r="P54" s="9"/>
      <c r="AA54" s="9"/>
      <c r="AB54" s="9"/>
      <c r="AC54" s="7"/>
    </row>
    <row r="55" spans="1:40" ht="23.25" customHeight="1" x14ac:dyDescent="0.25">
      <c r="B55" s="29"/>
      <c r="C55" s="38"/>
      <c r="P55" s="9"/>
      <c r="AA55" s="9"/>
      <c r="AB55" s="9"/>
      <c r="AC55" s="7"/>
    </row>
    <row r="56" spans="1:40" x14ac:dyDescent="0.25">
      <c r="C56" s="38" t="s">
        <v>41</v>
      </c>
      <c r="N56" s="7" t="s">
        <v>43</v>
      </c>
      <c r="P56" s="9"/>
      <c r="AA56" s="9" t="s">
        <v>48</v>
      </c>
      <c r="AB56" s="9"/>
      <c r="AC56" s="7"/>
    </row>
    <row r="57" spans="1:40" x14ac:dyDescent="0.25">
      <c r="C57" s="38" t="s">
        <v>42</v>
      </c>
      <c r="N57" s="7" t="s">
        <v>44</v>
      </c>
      <c r="P57" s="9"/>
      <c r="AA57" s="9" t="s">
        <v>49</v>
      </c>
      <c r="AB57" s="9"/>
    </row>
  </sheetData>
  <mergeCells count="34">
    <mergeCell ref="A13:A15"/>
    <mergeCell ref="B13:B15"/>
    <mergeCell ref="C13:C15"/>
    <mergeCell ref="D13:D15"/>
    <mergeCell ref="E13:N13"/>
    <mergeCell ref="N14:N15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</mergeCells>
  <conditionalFormatting sqref="M16:M50">
    <cfRule type="cellIs" dxfId="19" priority="2" operator="lessThan">
      <formula>$AD$14</formula>
    </cfRule>
  </conditionalFormatting>
  <conditionalFormatting sqref="R16:R50">
    <cfRule type="cellIs" dxfId="18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37" zoomScale="80" zoomScaleNormal="80" workbookViewId="0">
      <selection activeCell="I58" sqref="I58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332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103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4" t="s">
        <v>102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6" t="s">
        <v>5</v>
      </c>
      <c r="B13" s="76" t="s">
        <v>6</v>
      </c>
      <c r="C13" s="86" t="s">
        <v>331</v>
      </c>
      <c r="D13" s="87" t="s">
        <v>7</v>
      </c>
      <c r="E13" s="72" t="s">
        <v>12</v>
      </c>
      <c r="F13" s="90"/>
      <c r="G13" s="90"/>
      <c r="H13" s="90"/>
      <c r="I13" s="90"/>
      <c r="J13" s="90"/>
      <c r="K13" s="90"/>
      <c r="L13" s="90"/>
      <c r="M13" s="90"/>
      <c r="N13" s="91"/>
      <c r="O13" s="72" t="s">
        <v>13</v>
      </c>
      <c r="P13" s="73"/>
      <c r="Q13" s="73"/>
      <c r="R13" s="73"/>
      <c r="S13" s="81"/>
      <c r="T13" s="72" t="s">
        <v>29</v>
      </c>
      <c r="U13" s="73"/>
      <c r="V13" s="73"/>
      <c r="W13" s="74"/>
      <c r="X13" s="75"/>
    </row>
    <row r="14" spans="1:41" ht="15" customHeight="1" thickBot="1" x14ac:dyDescent="0.25">
      <c r="A14" s="76"/>
      <c r="B14" s="76"/>
      <c r="C14" s="86"/>
      <c r="D14" s="88"/>
      <c r="E14" s="76" t="s">
        <v>52</v>
      </c>
      <c r="F14" s="76" t="s">
        <v>53</v>
      </c>
      <c r="G14" s="76" t="s">
        <v>54</v>
      </c>
      <c r="H14" s="76" t="s">
        <v>55</v>
      </c>
      <c r="I14" s="76" t="s">
        <v>56</v>
      </c>
      <c r="J14" s="77" t="s">
        <v>17</v>
      </c>
      <c r="K14" s="78" t="s">
        <v>57</v>
      </c>
      <c r="L14" s="78" t="s">
        <v>58</v>
      </c>
      <c r="M14" s="79" t="s">
        <v>18</v>
      </c>
      <c r="N14" s="84" t="s">
        <v>14</v>
      </c>
      <c r="O14" s="82" t="s">
        <v>26</v>
      </c>
      <c r="P14" s="83" t="s">
        <v>15</v>
      </c>
      <c r="Q14" s="78" t="s">
        <v>16</v>
      </c>
      <c r="R14" s="79" t="s">
        <v>18</v>
      </c>
      <c r="S14" s="84" t="s">
        <v>14</v>
      </c>
      <c r="T14" s="51" t="s">
        <v>30</v>
      </c>
      <c r="U14" s="51" t="s">
        <v>31</v>
      </c>
      <c r="V14" s="52" t="s">
        <v>32</v>
      </c>
      <c r="W14" s="70" t="s">
        <v>33</v>
      </c>
      <c r="X14" s="71"/>
      <c r="Z14" s="62" t="s">
        <v>27</v>
      </c>
      <c r="AA14" s="63"/>
      <c r="AB14" s="64"/>
      <c r="AC14" s="62" t="s">
        <v>60</v>
      </c>
      <c r="AD14" s="68">
        <v>75</v>
      </c>
    </row>
    <row r="15" spans="1:41" ht="15" customHeight="1" thickBot="1" x14ac:dyDescent="0.25">
      <c r="A15" s="76"/>
      <c r="B15" s="76"/>
      <c r="C15" s="86"/>
      <c r="D15" s="89"/>
      <c r="E15" s="76"/>
      <c r="F15" s="76"/>
      <c r="G15" s="76"/>
      <c r="H15" s="76"/>
      <c r="I15" s="76"/>
      <c r="J15" s="77"/>
      <c r="K15" s="78"/>
      <c r="L15" s="78"/>
      <c r="M15" s="80"/>
      <c r="N15" s="85"/>
      <c r="O15" s="82"/>
      <c r="P15" s="83"/>
      <c r="Q15" s="78"/>
      <c r="R15" s="80"/>
      <c r="S15" s="85"/>
      <c r="T15" s="51"/>
      <c r="U15" s="51"/>
      <c r="V15" s="52"/>
      <c r="W15" s="45" t="s">
        <v>34</v>
      </c>
      <c r="X15" s="45" t="s">
        <v>14</v>
      </c>
      <c r="Z15" s="65"/>
      <c r="AA15" s="66"/>
      <c r="AB15" s="67"/>
      <c r="AC15" s="65"/>
      <c r="AD15" s="69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206799</v>
      </c>
      <c r="C16" s="39" t="s">
        <v>104</v>
      </c>
      <c r="D16" s="40" t="s">
        <v>62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53" t="s">
        <v>46</v>
      </c>
      <c r="AA16" s="54"/>
      <c r="AB16" s="54"/>
      <c r="AC16" s="54"/>
      <c r="AD16" s="55"/>
      <c r="AH16" s="20">
        <f>B16</f>
        <v>206799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206808</v>
      </c>
      <c r="C17" s="39" t="s">
        <v>105</v>
      </c>
      <c r="D17" s="40" t="s">
        <v>62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56"/>
      <c r="AA17" s="57"/>
      <c r="AB17" s="57"/>
      <c r="AC17" s="57"/>
      <c r="AD17" s="58"/>
      <c r="AH17" s="20">
        <f t="shared" ref="AH17:AH51" si="7">B17</f>
        <v>206808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206818</v>
      </c>
      <c r="C18" s="39" t="s">
        <v>106</v>
      </c>
      <c r="D18" s="40" t="s">
        <v>62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56"/>
      <c r="AA18" s="57"/>
      <c r="AB18" s="57"/>
      <c r="AC18" s="57"/>
      <c r="AD18" s="58"/>
      <c r="AH18" s="20">
        <f t="shared" si="7"/>
        <v>206818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206823</v>
      </c>
      <c r="C19" s="39" t="s">
        <v>107</v>
      </c>
      <c r="D19" s="40" t="s">
        <v>62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56"/>
      <c r="AA19" s="57"/>
      <c r="AB19" s="57"/>
      <c r="AC19" s="57"/>
      <c r="AD19" s="58"/>
      <c r="AH19" s="20">
        <f t="shared" si="7"/>
        <v>206823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206828</v>
      </c>
      <c r="C20" s="39" t="s">
        <v>108</v>
      </c>
      <c r="D20" s="40" t="s">
        <v>69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56"/>
      <c r="AA20" s="57"/>
      <c r="AB20" s="57"/>
      <c r="AC20" s="57"/>
      <c r="AD20" s="58"/>
      <c r="AH20" s="20">
        <f t="shared" si="7"/>
        <v>206828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206836</v>
      </c>
      <c r="C21" s="39" t="s">
        <v>109</v>
      </c>
      <c r="D21" s="40" t="s">
        <v>69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56"/>
      <c r="AA21" s="57"/>
      <c r="AB21" s="57"/>
      <c r="AC21" s="57"/>
      <c r="AD21" s="58"/>
      <c r="AH21" s="20">
        <f t="shared" si="7"/>
        <v>206836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206842</v>
      </c>
      <c r="C22" s="39" t="s">
        <v>110</v>
      </c>
      <c r="D22" s="40" t="s">
        <v>62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56"/>
      <c r="AA22" s="57"/>
      <c r="AB22" s="57"/>
      <c r="AC22" s="57"/>
      <c r="AD22" s="58"/>
      <c r="AH22" s="20">
        <f t="shared" si="7"/>
        <v>206842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206846</v>
      </c>
      <c r="C23" s="39" t="s">
        <v>111</v>
      </c>
      <c r="D23" s="40" t="s">
        <v>62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56"/>
      <c r="AA23" s="57"/>
      <c r="AB23" s="57"/>
      <c r="AC23" s="57"/>
      <c r="AD23" s="58"/>
      <c r="AH23" s="20">
        <f t="shared" si="7"/>
        <v>206846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206849</v>
      </c>
      <c r="C24" s="39" t="s">
        <v>112</v>
      </c>
      <c r="D24" s="40" t="s">
        <v>62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56"/>
      <c r="AA24" s="57"/>
      <c r="AB24" s="57"/>
      <c r="AC24" s="57"/>
      <c r="AD24" s="58"/>
      <c r="AH24" s="20">
        <f t="shared" si="7"/>
        <v>206849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206858</v>
      </c>
      <c r="C25" s="39" t="s">
        <v>113</v>
      </c>
      <c r="D25" s="40" t="s">
        <v>62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56"/>
      <c r="AA25" s="57"/>
      <c r="AB25" s="57"/>
      <c r="AC25" s="57"/>
      <c r="AD25" s="58"/>
      <c r="AH25" s="20">
        <f t="shared" si="7"/>
        <v>206858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206873</v>
      </c>
      <c r="C26" s="39" t="s">
        <v>114</v>
      </c>
      <c r="D26" s="40" t="s">
        <v>62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56"/>
      <c r="AA26" s="57"/>
      <c r="AB26" s="57"/>
      <c r="AC26" s="57"/>
      <c r="AD26" s="58"/>
      <c r="AH26" s="20">
        <f t="shared" si="7"/>
        <v>206873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206878</v>
      </c>
      <c r="C27" s="39" t="s">
        <v>115</v>
      </c>
      <c r="D27" s="40" t="s">
        <v>62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56"/>
      <c r="AA27" s="57"/>
      <c r="AB27" s="57"/>
      <c r="AC27" s="57"/>
      <c r="AD27" s="58"/>
      <c r="AH27" s="20">
        <f t="shared" si="7"/>
        <v>206878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206883</v>
      </c>
      <c r="C28" s="39" t="s">
        <v>116</v>
      </c>
      <c r="D28" s="40" t="s">
        <v>62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59"/>
      <c r="AA28" s="60"/>
      <c r="AB28" s="60"/>
      <c r="AC28" s="60"/>
      <c r="AD28" s="61"/>
      <c r="AH28" s="20">
        <f t="shared" si="7"/>
        <v>206883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206887</v>
      </c>
      <c r="C29" s="39" t="s">
        <v>117</v>
      </c>
      <c r="D29" s="40" t="s">
        <v>62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206887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206895</v>
      </c>
      <c r="C30" s="39" t="s">
        <v>118</v>
      </c>
      <c r="D30" s="40" t="s">
        <v>62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206895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206909</v>
      </c>
      <c r="C31" s="39" t="s">
        <v>119</v>
      </c>
      <c r="D31" s="40" t="s">
        <v>62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62" t="s">
        <v>28</v>
      </c>
      <c r="AA31" s="63"/>
      <c r="AB31" s="64"/>
      <c r="AC31" s="62" t="s">
        <v>60</v>
      </c>
      <c r="AD31" s="68">
        <v>75</v>
      </c>
      <c r="AH31" s="20">
        <f t="shared" si="7"/>
        <v>206909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206914</v>
      </c>
      <c r="C32" s="39" t="s">
        <v>120</v>
      </c>
      <c r="D32" s="40" t="s">
        <v>62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65"/>
      <c r="AA32" s="66"/>
      <c r="AB32" s="67"/>
      <c r="AC32" s="65"/>
      <c r="AD32" s="69"/>
      <c r="AH32" s="20">
        <f t="shared" si="7"/>
        <v>206914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206916</v>
      </c>
      <c r="C33" s="39" t="s">
        <v>121</v>
      </c>
      <c r="D33" s="40" t="s">
        <v>62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53" t="s">
        <v>47</v>
      </c>
      <c r="AA33" s="54"/>
      <c r="AB33" s="54"/>
      <c r="AC33" s="54"/>
      <c r="AD33" s="55"/>
      <c r="AH33" s="20">
        <f t="shared" si="7"/>
        <v>206916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206921</v>
      </c>
      <c r="C34" s="39" t="s">
        <v>122</v>
      </c>
      <c r="D34" s="40" t="s">
        <v>62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56"/>
      <c r="AA34" s="57"/>
      <c r="AB34" s="57"/>
      <c r="AC34" s="57"/>
      <c r="AD34" s="58"/>
      <c r="AH34" s="20">
        <f t="shared" si="7"/>
        <v>206921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206924</v>
      </c>
      <c r="C35" s="39" t="s">
        <v>123</v>
      </c>
      <c r="D35" s="40" t="s">
        <v>62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56"/>
      <c r="AA35" s="57"/>
      <c r="AB35" s="57"/>
      <c r="AC35" s="57"/>
      <c r="AD35" s="58"/>
      <c r="AH35" s="20">
        <f t="shared" si="7"/>
        <v>206924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206926</v>
      </c>
      <c r="C36" s="39" t="s">
        <v>124</v>
      </c>
      <c r="D36" s="40" t="s">
        <v>62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56"/>
      <c r="AA36" s="57"/>
      <c r="AB36" s="57"/>
      <c r="AC36" s="57"/>
      <c r="AD36" s="58"/>
      <c r="AH36" s="20">
        <f t="shared" si="7"/>
        <v>206926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206934</v>
      </c>
      <c r="C37" s="39" t="s">
        <v>125</v>
      </c>
      <c r="D37" s="40" t="s">
        <v>62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56"/>
      <c r="AA37" s="57"/>
      <c r="AB37" s="57"/>
      <c r="AC37" s="57"/>
      <c r="AD37" s="58"/>
      <c r="AH37" s="20">
        <f t="shared" si="7"/>
        <v>206934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206937</v>
      </c>
      <c r="C38" s="39" t="s">
        <v>126</v>
      </c>
      <c r="D38" s="40" t="s">
        <v>62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56"/>
      <c r="AA38" s="57"/>
      <c r="AB38" s="57"/>
      <c r="AC38" s="57"/>
      <c r="AD38" s="58"/>
      <c r="AH38" s="20">
        <f t="shared" si="7"/>
        <v>206937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206941</v>
      </c>
      <c r="C39" s="39" t="s">
        <v>127</v>
      </c>
      <c r="D39" s="40" t="s">
        <v>62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56"/>
      <c r="AA39" s="57"/>
      <c r="AB39" s="57"/>
      <c r="AC39" s="57"/>
      <c r="AD39" s="58"/>
      <c r="AH39" s="20">
        <f t="shared" si="7"/>
        <v>206941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206944</v>
      </c>
      <c r="C40" s="39" t="s">
        <v>128</v>
      </c>
      <c r="D40" s="40" t="s">
        <v>62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56"/>
      <c r="AA40" s="57"/>
      <c r="AB40" s="57"/>
      <c r="AC40" s="57"/>
      <c r="AD40" s="58"/>
      <c r="AH40" s="20">
        <f t="shared" si="7"/>
        <v>206944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206946</v>
      </c>
      <c r="C41" s="39" t="s">
        <v>129</v>
      </c>
      <c r="D41" s="40" t="s">
        <v>62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56"/>
      <c r="AA41" s="57"/>
      <c r="AB41" s="57"/>
      <c r="AC41" s="57"/>
      <c r="AD41" s="58"/>
      <c r="AH41" s="20">
        <f t="shared" si="7"/>
        <v>206946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206950</v>
      </c>
      <c r="C42" s="39" t="s">
        <v>130</v>
      </c>
      <c r="D42" s="40" t="s">
        <v>62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56"/>
      <c r="AA42" s="57"/>
      <c r="AB42" s="57"/>
      <c r="AC42" s="57"/>
      <c r="AD42" s="58"/>
      <c r="AH42" s="20">
        <f t="shared" si="7"/>
        <v>206950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206952</v>
      </c>
      <c r="C43" s="39" t="s">
        <v>131</v>
      </c>
      <c r="D43" s="40" t="s">
        <v>62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56"/>
      <c r="AA43" s="57"/>
      <c r="AB43" s="57"/>
      <c r="AC43" s="57"/>
      <c r="AD43" s="58"/>
      <c r="AH43" s="20">
        <f t="shared" si="7"/>
        <v>206952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206957</v>
      </c>
      <c r="C44" s="39" t="s">
        <v>132</v>
      </c>
      <c r="D44" s="40" t="s">
        <v>62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56"/>
      <c r="AA44" s="57"/>
      <c r="AB44" s="57"/>
      <c r="AC44" s="57"/>
      <c r="AD44" s="58"/>
      <c r="AH44" s="20">
        <f t="shared" si="7"/>
        <v>206957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206973</v>
      </c>
      <c r="C45" s="39" t="s">
        <v>133</v>
      </c>
      <c r="D45" s="40" t="s">
        <v>69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56"/>
      <c r="AA45" s="57"/>
      <c r="AB45" s="57"/>
      <c r="AC45" s="57"/>
      <c r="AD45" s="58"/>
      <c r="AH45" s="20">
        <f t="shared" si="7"/>
        <v>206973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206989</v>
      </c>
      <c r="C46" s="39" t="s">
        <v>134</v>
      </c>
      <c r="D46" s="40" t="s">
        <v>69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59"/>
      <c r="AA46" s="60"/>
      <c r="AB46" s="60"/>
      <c r="AC46" s="60"/>
      <c r="AD46" s="61"/>
      <c r="AH46" s="20">
        <f t="shared" si="7"/>
        <v>206989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206996</v>
      </c>
      <c r="C47" s="39" t="s">
        <v>135</v>
      </c>
      <c r="D47" s="40" t="s">
        <v>62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206996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207026</v>
      </c>
      <c r="C48" s="39" t="s">
        <v>136</v>
      </c>
      <c r="D48" s="40" t="s">
        <v>62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207026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1">
        <v>207034</v>
      </c>
      <c r="C49" s="39" t="s">
        <v>137</v>
      </c>
      <c r="D49" s="40" t="s">
        <v>69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207034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1">
        <v>207042</v>
      </c>
      <c r="C50" s="39" t="s">
        <v>138</v>
      </c>
      <c r="D50" s="40" t="s">
        <v>69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207042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1">
        <v>207044</v>
      </c>
      <c r="C51" s="39" t="s">
        <v>139</v>
      </c>
      <c r="D51" s="40" t="s">
        <v>62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207044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98</v>
      </c>
      <c r="C53" s="38" t="s">
        <v>8</v>
      </c>
      <c r="AA53" s="9" t="s">
        <v>333</v>
      </c>
      <c r="AB53" s="9"/>
      <c r="AC53" s="7"/>
    </row>
    <row r="54" spans="1:40" ht="15.75" thickBot="1" x14ac:dyDescent="0.3">
      <c r="B54" s="35" t="s">
        <v>99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A13:A15"/>
    <mergeCell ref="B13:B15"/>
    <mergeCell ref="C13:C15"/>
    <mergeCell ref="D13:D15"/>
    <mergeCell ref="E13:N13"/>
    <mergeCell ref="N14:N15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</mergeCells>
  <conditionalFormatting sqref="M16:M51">
    <cfRule type="cellIs" dxfId="17" priority="2" operator="lessThan">
      <formula>$AD$14</formula>
    </cfRule>
  </conditionalFormatting>
  <conditionalFormatting sqref="R16:R51">
    <cfRule type="cellIs" dxfId="16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zoomScale="80" zoomScaleNormal="80" workbookViewId="0">
      <selection activeCell="D54" sqref="D54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332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141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4" t="s">
        <v>140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6" t="s">
        <v>5</v>
      </c>
      <c r="B13" s="76" t="s">
        <v>6</v>
      </c>
      <c r="C13" s="86" t="s">
        <v>331</v>
      </c>
      <c r="D13" s="87" t="s">
        <v>7</v>
      </c>
      <c r="E13" s="72" t="s">
        <v>12</v>
      </c>
      <c r="F13" s="90"/>
      <c r="G13" s="90"/>
      <c r="H13" s="90"/>
      <c r="I13" s="90"/>
      <c r="J13" s="90"/>
      <c r="K13" s="90"/>
      <c r="L13" s="90"/>
      <c r="M13" s="90"/>
      <c r="N13" s="91"/>
      <c r="O13" s="72" t="s">
        <v>13</v>
      </c>
      <c r="P13" s="73"/>
      <c r="Q13" s="73"/>
      <c r="R13" s="73"/>
      <c r="S13" s="81"/>
      <c r="T13" s="72" t="s">
        <v>29</v>
      </c>
      <c r="U13" s="73"/>
      <c r="V13" s="73"/>
      <c r="W13" s="74"/>
      <c r="X13" s="75"/>
    </row>
    <row r="14" spans="1:41" ht="15" customHeight="1" thickBot="1" x14ac:dyDescent="0.25">
      <c r="A14" s="76"/>
      <c r="B14" s="76"/>
      <c r="C14" s="86"/>
      <c r="D14" s="88"/>
      <c r="E14" s="76" t="s">
        <v>52</v>
      </c>
      <c r="F14" s="76" t="s">
        <v>53</v>
      </c>
      <c r="G14" s="76" t="s">
        <v>54</v>
      </c>
      <c r="H14" s="76" t="s">
        <v>55</v>
      </c>
      <c r="I14" s="76" t="s">
        <v>56</v>
      </c>
      <c r="J14" s="77" t="s">
        <v>17</v>
      </c>
      <c r="K14" s="78" t="s">
        <v>57</v>
      </c>
      <c r="L14" s="78" t="s">
        <v>58</v>
      </c>
      <c r="M14" s="79" t="s">
        <v>18</v>
      </c>
      <c r="N14" s="84" t="s">
        <v>14</v>
      </c>
      <c r="O14" s="82" t="s">
        <v>26</v>
      </c>
      <c r="P14" s="83" t="s">
        <v>15</v>
      </c>
      <c r="Q14" s="78" t="s">
        <v>16</v>
      </c>
      <c r="R14" s="79" t="s">
        <v>18</v>
      </c>
      <c r="S14" s="84" t="s">
        <v>14</v>
      </c>
      <c r="T14" s="51" t="s">
        <v>30</v>
      </c>
      <c r="U14" s="51" t="s">
        <v>31</v>
      </c>
      <c r="V14" s="52" t="s">
        <v>32</v>
      </c>
      <c r="W14" s="70" t="s">
        <v>33</v>
      </c>
      <c r="X14" s="71"/>
      <c r="Z14" s="62" t="s">
        <v>27</v>
      </c>
      <c r="AA14" s="63"/>
      <c r="AB14" s="64"/>
      <c r="AC14" s="62" t="s">
        <v>60</v>
      </c>
      <c r="AD14" s="68">
        <v>75</v>
      </c>
    </row>
    <row r="15" spans="1:41" ht="15" customHeight="1" thickBot="1" x14ac:dyDescent="0.25">
      <c r="A15" s="76"/>
      <c r="B15" s="76"/>
      <c r="C15" s="86"/>
      <c r="D15" s="89"/>
      <c r="E15" s="76"/>
      <c r="F15" s="76"/>
      <c r="G15" s="76"/>
      <c r="H15" s="76"/>
      <c r="I15" s="76"/>
      <c r="J15" s="77"/>
      <c r="K15" s="78"/>
      <c r="L15" s="78"/>
      <c r="M15" s="80"/>
      <c r="N15" s="85"/>
      <c r="O15" s="82"/>
      <c r="P15" s="83"/>
      <c r="Q15" s="78"/>
      <c r="R15" s="80"/>
      <c r="S15" s="85"/>
      <c r="T15" s="51"/>
      <c r="U15" s="51"/>
      <c r="V15" s="52"/>
      <c r="W15" s="45" t="s">
        <v>34</v>
      </c>
      <c r="X15" s="45" t="s">
        <v>14</v>
      </c>
      <c r="Z15" s="65"/>
      <c r="AA15" s="66"/>
      <c r="AB15" s="67"/>
      <c r="AC15" s="65"/>
      <c r="AD15" s="69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206801</v>
      </c>
      <c r="C16" s="39" t="s">
        <v>142</v>
      </c>
      <c r="D16" s="40" t="s">
        <v>62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53" t="s">
        <v>46</v>
      </c>
      <c r="AA16" s="54"/>
      <c r="AB16" s="54"/>
      <c r="AC16" s="54"/>
      <c r="AD16" s="55"/>
      <c r="AH16" s="20">
        <f>B16</f>
        <v>206801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206806</v>
      </c>
      <c r="C17" s="39" t="s">
        <v>143</v>
      </c>
      <c r="D17" s="40" t="s">
        <v>69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56"/>
      <c r="AA17" s="57"/>
      <c r="AB17" s="57"/>
      <c r="AC17" s="57"/>
      <c r="AD17" s="58"/>
      <c r="AH17" s="20">
        <f t="shared" ref="AH17:AH51" si="7">B17</f>
        <v>206806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206809</v>
      </c>
      <c r="C18" s="39" t="s">
        <v>144</v>
      </c>
      <c r="D18" s="40" t="s">
        <v>62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56"/>
      <c r="AA18" s="57"/>
      <c r="AB18" s="57"/>
      <c r="AC18" s="57"/>
      <c r="AD18" s="58"/>
      <c r="AH18" s="20">
        <f t="shared" si="7"/>
        <v>206809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206822</v>
      </c>
      <c r="C19" s="39" t="s">
        <v>145</v>
      </c>
      <c r="D19" s="40" t="s">
        <v>69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56"/>
      <c r="AA19" s="57"/>
      <c r="AB19" s="57"/>
      <c r="AC19" s="57"/>
      <c r="AD19" s="58"/>
      <c r="AH19" s="20">
        <f t="shared" si="7"/>
        <v>206822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206838</v>
      </c>
      <c r="C20" s="39" t="s">
        <v>146</v>
      </c>
      <c r="D20" s="40" t="s">
        <v>69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56"/>
      <c r="AA20" s="57"/>
      <c r="AB20" s="57"/>
      <c r="AC20" s="57"/>
      <c r="AD20" s="58"/>
      <c r="AH20" s="20">
        <f t="shared" si="7"/>
        <v>206838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206845</v>
      </c>
      <c r="C21" s="39" t="s">
        <v>147</v>
      </c>
      <c r="D21" s="40" t="s">
        <v>62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56"/>
      <c r="AA21" s="57"/>
      <c r="AB21" s="57"/>
      <c r="AC21" s="57"/>
      <c r="AD21" s="58"/>
      <c r="AH21" s="20">
        <f t="shared" si="7"/>
        <v>206845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206850</v>
      </c>
      <c r="C22" s="39" t="s">
        <v>148</v>
      </c>
      <c r="D22" s="40" t="s">
        <v>62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56"/>
      <c r="AA22" s="57"/>
      <c r="AB22" s="57"/>
      <c r="AC22" s="57"/>
      <c r="AD22" s="58"/>
      <c r="AH22" s="20">
        <f t="shared" si="7"/>
        <v>206850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206856</v>
      </c>
      <c r="C23" s="39" t="s">
        <v>149</v>
      </c>
      <c r="D23" s="40" t="s">
        <v>69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56"/>
      <c r="AA23" s="57"/>
      <c r="AB23" s="57"/>
      <c r="AC23" s="57"/>
      <c r="AD23" s="58"/>
      <c r="AH23" s="20">
        <f t="shared" si="7"/>
        <v>206856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206862</v>
      </c>
      <c r="C24" s="39" t="s">
        <v>150</v>
      </c>
      <c r="D24" s="40" t="s">
        <v>69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56"/>
      <c r="AA24" s="57"/>
      <c r="AB24" s="57"/>
      <c r="AC24" s="57"/>
      <c r="AD24" s="58"/>
      <c r="AH24" s="20">
        <f t="shared" si="7"/>
        <v>206862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206875</v>
      </c>
      <c r="C25" s="39" t="s">
        <v>151</v>
      </c>
      <c r="D25" s="40" t="s">
        <v>69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56"/>
      <c r="AA25" s="57"/>
      <c r="AB25" s="57"/>
      <c r="AC25" s="57"/>
      <c r="AD25" s="58"/>
      <c r="AH25" s="20">
        <f t="shared" si="7"/>
        <v>206875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206880</v>
      </c>
      <c r="C26" s="39" t="s">
        <v>152</v>
      </c>
      <c r="D26" s="40" t="s">
        <v>62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56"/>
      <c r="AA26" s="57"/>
      <c r="AB26" s="57"/>
      <c r="AC26" s="57"/>
      <c r="AD26" s="58"/>
      <c r="AH26" s="20">
        <f t="shared" si="7"/>
        <v>206880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206882</v>
      </c>
      <c r="C27" s="39" t="s">
        <v>153</v>
      </c>
      <c r="D27" s="40" t="s">
        <v>62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56"/>
      <c r="AA27" s="57"/>
      <c r="AB27" s="57"/>
      <c r="AC27" s="57"/>
      <c r="AD27" s="58"/>
      <c r="AH27" s="20">
        <f t="shared" si="7"/>
        <v>206882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206888</v>
      </c>
      <c r="C28" s="39" t="s">
        <v>154</v>
      </c>
      <c r="D28" s="40" t="s">
        <v>62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59"/>
      <c r="AA28" s="60"/>
      <c r="AB28" s="60"/>
      <c r="AC28" s="60"/>
      <c r="AD28" s="61"/>
      <c r="AH28" s="20">
        <f t="shared" si="7"/>
        <v>206888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206903</v>
      </c>
      <c r="C29" s="39" t="s">
        <v>155</v>
      </c>
      <c r="D29" s="40" t="s">
        <v>69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206903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206908</v>
      </c>
      <c r="C30" s="39" t="s">
        <v>156</v>
      </c>
      <c r="D30" s="40" t="s">
        <v>69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206908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206932</v>
      </c>
      <c r="C31" s="39" t="s">
        <v>157</v>
      </c>
      <c r="D31" s="40" t="s">
        <v>62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62" t="s">
        <v>28</v>
      </c>
      <c r="AA31" s="63"/>
      <c r="AB31" s="64"/>
      <c r="AC31" s="62" t="s">
        <v>60</v>
      </c>
      <c r="AD31" s="68">
        <v>75</v>
      </c>
      <c r="AH31" s="20">
        <f t="shared" si="7"/>
        <v>206932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206940</v>
      </c>
      <c r="C32" s="39" t="s">
        <v>158</v>
      </c>
      <c r="D32" s="40" t="s">
        <v>62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65"/>
      <c r="AA32" s="66"/>
      <c r="AB32" s="67"/>
      <c r="AC32" s="65"/>
      <c r="AD32" s="69"/>
      <c r="AH32" s="20">
        <f t="shared" si="7"/>
        <v>206940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206942</v>
      </c>
      <c r="C33" s="39" t="s">
        <v>159</v>
      </c>
      <c r="D33" s="40" t="s">
        <v>62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53" t="s">
        <v>47</v>
      </c>
      <c r="AA33" s="54"/>
      <c r="AB33" s="54"/>
      <c r="AC33" s="54"/>
      <c r="AD33" s="55"/>
      <c r="AH33" s="20">
        <f t="shared" si="7"/>
        <v>206942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217051</v>
      </c>
      <c r="C34" s="39" t="s">
        <v>337</v>
      </c>
      <c r="D34" s="40" t="s">
        <v>62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56"/>
      <c r="AA34" s="57"/>
      <c r="AB34" s="57"/>
      <c r="AC34" s="57"/>
      <c r="AD34" s="58"/>
      <c r="AH34" s="20">
        <f t="shared" si="7"/>
        <v>217051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206949</v>
      </c>
      <c r="C35" s="39" t="s">
        <v>160</v>
      </c>
      <c r="D35" s="40" t="s">
        <v>62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56"/>
      <c r="AA35" s="57"/>
      <c r="AB35" s="57"/>
      <c r="AC35" s="57"/>
      <c r="AD35" s="58"/>
      <c r="AH35" s="20">
        <f t="shared" si="7"/>
        <v>206949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206955</v>
      </c>
      <c r="C36" s="39" t="s">
        <v>161</v>
      </c>
      <c r="D36" s="40" t="s">
        <v>62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56"/>
      <c r="AA36" s="57"/>
      <c r="AB36" s="57"/>
      <c r="AC36" s="57"/>
      <c r="AD36" s="58"/>
      <c r="AH36" s="20">
        <f t="shared" si="7"/>
        <v>206955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206956</v>
      </c>
      <c r="C37" s="39" t="s">
        <v>162</v>
      </c>
      <c r="D37" s="40" t="s">
        <v>62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56"/>
      <c r="AA37" s="57"/>
      <c r="AB37" s="57"/>
      <c r="AC37" s="57"/>
      <c r="AD37" s="58"/>
      <c r="AH37" s="20">
        <f t="shared" si="7"/>
        <v>206956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206968</v>
      </c>
      <c r="C38" s="39" t="s">
        <v>163</v>
      </c>
      <c r="D38" s="40" t="s">
        <v>69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56"/>
      <c r="AA38" s="57"/>
      <c r="AB38" s="57"/>
      <c r="AC38" s="57"/>
      <c r="AD38" s="58"/>
      <c r="AH38" s="20">
        <f t="shared" si="7"/>
        <v>206968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206980</v>
      </c>
      <c r="C39" s="39" t="s">
        <v>164</v>
      </c>
      <c r="D39" s="40" t="s">
        <v>62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56"/>
      <c r="AA39" s="57"/>
      <c r="AB39" s="57"/>
      <c r="AC39" s="57"/>
      <c r="AD39" s="58"/>
      <c r="AH39" s="20">
        <f t="shared" si="7"/>
        <v>206980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206982</v>
      </c>
      <c r="C40" s="39" t="s">
        <v>165</v>
      </c>
      <c r="D40" s="40" t="s">
        <v>62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56"/>
      <c r="AA40" s="57"/>
      <c r="AB40" s="57"/>
      <c r="AC40" s="57"/>
      <c r="AD40" s="58"/>
      <c r="AH40" s="20">
        <f t="shared" si="7"/>
        <v>206982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206993</v>
      </c>
      <c r="C41" s="39" t="s">
        <v>166</v>
      </c>
      <c r="D41" s="40" t="s">
        <v>62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56"/>
      <c r="AA41" s="57"/>
      <c r="AB41" s="57"/>
      <c r="AC41" s="57"/>
      <c r="AD41" s="58"/>
      <c r="AH41" s="20">
        <f t="shared" si="7"/>
        <v>206993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206994</v>
      </c>
      <c r="C42" s="39" t="s">
        <v>167</v>
      </c>
      <c r="D42" s="40" t="s">
        <v>62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56"/>
      <c r="AA42" s="57"/>
      <c r="AB42" s="57"/>
      <c r="AC42" s="57"/>
      <c r="AD42" s="58"/>
      <c r="AH42" s="20">
        <f t="shared" si="7"/>
        <v>206994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206997</v>
      </c>
      <c r="C43" s="39" t="s">
        <v>168</v>
      </c>
      <c r="D43" s="40" t="s">
        <v>62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56"/>
      <c r="AA43" s="57"/>
      <c r="AB43" s="57"/>
      <c r="AC43" s="57"/>
      <c r="AD43" s="58"/>
      <c r="AH43" s="20">
        <f t="shared" si="7"/>
        <v>206997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207000</v>
      </c>
      <c r="C44" s="39" t="s">
        <v>169</v>
      </c>
      <c r="D44" s="40" t="s">
        <v>62</v>
      </c>
      <c r="E44" s="12"/>
      <c r="F44" s="12"/>
      <c r="G44" s="12"/>
      <c r="H44" s="12"/>
      <c r="I44" s="12"/>
      <c r="J44" s="14">
        <f t="shared" ref="J44" si="10">INT(((E44+F44+G44+H44+I44)/$AE$10))</f>
        <v>0</v>
      </c>
      <c r="K44" s="12"/>
      <c r="L44" s="12"/>
      <c r="M44" s="14">
        <f t="shared" ref="M44" si="11">INT((J44+K44+L44)/3)</f>
        <v>0</v>
      </c>
      <c r="N44" s="15" t="str">
        <f t="shared" ref="N44" si="12">IF(M44&lt;=55,"D",IF(M44&lt;=70,"C",IF(M44&lt;=85,"B","A")))</f>
        <v>D</v>
      </c>
      <c r="O44" s="12"/>
      <c r="P44" s="12"/>
      <c r="Q44" s="12"/>
      <c r="R44" s="14">
        <f t="shared" ref="R44" si="13">INT((O44+P44+Q44)/3)</f>
        <v>0</v>
      </c>
      <c r="S44" s="15" t="str">
        <f t="shared" ref="S44" si="14">IF(R44&lt;=55,"D",IF(R44&lt;=70,"C",IF(R44&lt;=85,"B","A")))</f>
        <v>D</v>
      </c>
      <c r="T44" s="12"/>
      <c r="U44" s="12"/>
      <c r="V44" s="12"/>
      <c r="W44" s="34">
        <f t="shared" ref="W44" si="15">((T44+U44+V44)/3)</f>
        <v>0</v>
      </c>
      <c r="X44" s="37" t="str">
        <f t="shared" ref="X44" si="16">IF(W44&lt;=74,"C",IF(W44&lt;=90,"B","SB"))</f>
        <v>C</v>
      </c>
      <c r="Z44" s="56"/>
      <c r="AA44" s="57"/>
      <c r="AB44" s="57"/>
      <c r="AC44" s="57"/>
      <c r="AD44" s="58"/>
      <c r="AH44" s="20">
        <f t="shared" ref="AH44" si="17">B44</f>
        <v>207000</v>
      </c>
      <c r="AI44" s="21">
        <f t="shared" ref="AI44" si="18">M44</f>
        <v>0</v>
      </c>
      <c r="AJ44" s="20" t="str">
        <f t="shared" ref="AJ44" si="19">N44</f>
        <v>D</v>
      </c>
      <c r="AK44" s="21">
        <f t="shared" ref="AK44" si="20">R44</f>
        <v>0</v>
      </c>
      <c r="AL44" s="20" t="str">
        <f t="shared" ref="AL44" si="21">S44</f>
        <v>D</v>
      </c>
      <c r="AM44" s="20"/>
      <c r="AN44" s="20"/>
    </row>
    <row r="45" spans="1:40" ht="14.1" customHeight="1" thickBot="1" x14ac:dyDescent="0.3">
      <c r="A45" s="11">
        <v>30</v>
      </c>
      <c r="B45" s="41">
        <v>207003</v>
      </c>
      <c r="C45" s="39" t="s">
        <v>170</v>
      </c>
      <c r="D45" s="40" t="s">
        <v>62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56"/>
      <c r="AA45" s="57"/>
      <c r="AB45" s="57"/>
      <c r="AC45" s="57"/>
      <c r="AD45" s="58"/>
      <c r="AH45" s="20">
        <f t="shared" si="7"/>
        <v>207003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207006</v>
      </c>
      <c r="C46" s="39" t="s">
        <v>171</v>
      </c>
      <c r="D46" s="40" t="s">
        <v>62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56"/>
      <c r="AA46" s="57"/>
      <c r="AB46" s="57"/>
      <c r="AC46" s="57"/>
      <c r="AD46" s="58"/>
      <c r="AH46" s="20">
        <f t="shared" si="7"/>
        <v>207006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207007</v>
      </c>
      <c r="C47" s="39" t="s">
        <v>172</v>
      </c>
      <c r="D47" s="40" t="s">
        <v>69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Z47" s="59"/>
      <c r="AA47" s="60"/>
      <c r="AB47" s="60"/>
      <c r="AC47" s="60"/>
      <c r="AD47" s="61"/>
      <c r="AH47" s="20">
        <f t="shared" si="7"/>
        <v>207007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207019</v>
      </c>
      <c r="C48" s="39" t="s">
        <v>173</v>
      </c>
      <c r="D48" s="40" t="s">
        <v>69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207019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1">
        <v>207023</v>
      </c>
      <c r="C49" s="39" t="s">
        <v>174</v>
      </c>
      <c r="D49" s="40" t="s">
        <v>62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207023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1">
        <v>207027</v>
      </c>
      <c r="C50" s="39" t="s">
        <v>175</v>
      </c>
      <c r="D50" s="40" t="s">
        <v>69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207027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1">
        <v>207037</v>
      </c>
      <c r="C51" s="39" t="s">
        <v>176</v>
      </c>
      <c r="D51" s="40" t="s">
        <v>62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207037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338</v>
      </c>
      <c r="C53" s="38" t="s">
        <v>8</v>
      </c>
      <c r="AA53" s="9" t="s">
        <v>333</v>
      </c>
      <c r="AB53" s="9"/>
      <c r="AC53" s="7"/>
    </row>
    <row r="54" spans="1:40" ht="15.75" thickBot="1" x14ac:dyDescent="0.3">
      <c r="B54" s="35" t="s">
        <v>177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A13:A15"/>
    <mergeCell ref="B13:B15"/>
    <mergeCell ref="C13:C15"/>
    <mergeCell ref="D13:D15"/>
    <mergeCell ref="E13:N13"/>
    <mergeCell ref="N14:N15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T14:T15"/>
    <mergeCell ref="U14:U15"/>
    <mergeCell ref="V14:V15"/>
    <mergeCell ref="Z33:AD47"/>
    <mergeCell ref="Z14:AB15"/>
    <mergeCell ref="AC14:AC15"/>
    <mergeCell ref="AD14:AD15"/>
    <mergeCell ref="Z16:AD28"/>
    <mergeCell ref="Z31:AB32"/>
    <mergeCell ref="AC31:AC32"/>
    <mergeCell ref="AD31:AD32"/>
    <mergeCell ref="W14:X14"/>
  </mergeCells>
  <conditionalFormatting sqref="M16:M43 M45:M51">
    <cfRule type="cellIs" dxfId="15" priority="4" operator="lessThan">
      <formula>$AD$14</formula>
    </cfRule>
  </conditionalFormatting>
  <conditionalFormatting sqref="R16:R43 R45:R51">
    <cfRule type="cellIs" dxfId="14" priority="3" operator="lessThan">
      <formula>$AD$31</formula>
    </cfRule>
  </conditionalFormatting>
  <conditionalFormatting sqref="M44">
    <cfRule type="cellIs" dxfId="13" priority="2" operator="lessThan">
      <formula>$AD$14</formula>
    </cfRule>
  </conditionalFormatting>
  <conditionalFormatting sqref="R44">
    <cfRule type="cellIs" dxfId="12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37" zoomScale="80" zoomScaleNormal="80" workbookViewId="0">
      <selection activeCell="B56" sqref="B56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332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9" t="s">
        <v>178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50" t="s">
        <v>179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6" t="s">
        <v>5</v>
      </c>
      <c r="B13" s="76" t="s">
        <v>6</v>
      </c>
      <c r="C13" s="86" t="s">
        <v>331</v>
      </c>
      <c r="D13" s="87" t="s">
        <v>7</v>
      </c>
      <c r="E13" s="72" t="s">
        <v>12</v>
      </c>
      <c r="F13" s="90"/>
      <c r="G13" s="90"/>
      <c r="H13" s="90"/>
      <c r="I13" s="90"/>
      <c r="J13" s="90"/>
      <c r="K13" s="90"/>
      <c r="L13" s="90"/>
      <c r="M13" s="90"/>
      <c r="N13" s="91"/>
      <c r="O13" s="72" t="s">
        <v>13</v>
      </c>
      <c r="P13" s="73"/>
      <c r="Q13" s="73"/>
      <c r="R13" s="73"/>
      <c r="S13" s="81"/>
      <c r="T13" s="72" t="s">
        <v>29</v>
      </c>
      <c r="U13" s="73"/>
      <c r="V13" s="73"/>
      <c r="W13" s="74"/>
      <c r="X13" s="75"/>
    </row>
    <row r="14" spans="1:41" ht="15" customHeight="1" thickBot="1" x14ac:dyDescent="0.25">
      <c r="A14" s="76"/>
      <c r="B14" s="76"/>
      <c r="C14" s="86"/>
      <c r="D14" s="88"/>
      <c r="E14" s="76" t="s">
        <v>52</v>
      </c>
      <c r="F14" s="76" t="s">
        <v>53</v>
      </c>
      <c r="G14" s="76" t="s">
        <v>54</v>
      </c>
      <c r="H14" s="76" t="s">
        <v>55</v>
      </c>
      <c r="I14" s="76" t="s">
        <v>56</v>
      </c>
      <c r="J14" s="77" t="s">
        <v>17</v>
      </c>
      <c r="K14" s="78" t="s">
        <v>57</v>
      </c>
      <c r="L14" s="78" t="s">
        <v>58</v>
      </c>
      <c r="M14" s="79" t="s">
        <v>18</v>
      </c>
      <c r="N14" s="84" t="s">
        <v>14</v>
      </c>
      <c r="O14" s="82" t="s">
        <v>26</v>
      </c>
      <c r="P14" s="83" t="s">
        <v>15</v>
      </c>
      <c r="Q14" s="78" t="s">
        <v>16</v>
      </c>
      <c r="R14" s="79" t="s">
        <v>18</v>
      </c>
      <c r="S14" s="84" t="s">
        <v>14</v>
      </c>
      <c r="T14" s="51" t="s">
        <v>30</v>
      </c>
      <c r="U14" s="51" t="s">
        <v>31</v>
      </c>
      <c r="V14" s="52" t="s">
        <v>32</v>
      </c>
      <c r="W14" s="70" t="s">
        <v>33</v>
      </c>
      <c r="X14" s="71"/>
      <c r="Z14" s="62" t="s">
        <v>27</v>
      </c>
      <c r="AA14" s="63"/>
      <c r="AB14" s="64"/>
      <c r="AC14" s="62" t="s">
        <v>60</v>
      </c>
      <c r="AD14" s="68">
        <v>75</v>
      </c>
    </row>
    <row r="15" spans="1:41" ht="15" customHeight="1" thickBot="1" x14ac:dyDescent="0.25">
      <c r="A15" s="76"/>
      <c r="B15" s="76"/>
      <c r="C15" s="86"/>
      <c r="D15" s="89"/>
      <c r="E15" s="76"/>
      <c r="F15" s="76"/>
      <c r="G15" s="76"/>
      <c r="H15" s="76"/>
      <c r="I15" s="76"/>
      <c r="J15" s="77"/>
      <c r="K15" s="78"/>
      <c r="L15" s="78"/>
      <c r="M15" s="80"/>
      <c r="N15" s="85"/>
      <c r="O15" s="82"/>
      <c r="P15" s="83"/>
      <c r="Q15" s="78"/>
      <c r="R15" s="80"/>
      <c r="S15" s="85"/>
      <c r="T15" s="51"/>
      <c r="U15" s="51"/>
      <c r="V15" s="52"/>
      <c r="W15" s="46" t="s">
        <v>34</v>
      </c>
      <c r="X15" s="46" t="s">
        <v>14</v>
      </c>
      <c r="Z15" s="65"/>
      <c r="AA15" s="66"/>
      <c r="AB15" s="67"/>
      <c r="AC15" s="65"/>
      <c r="AD15" s="69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206796</v>
      </c>
      <c r="C16" s="39" t="s">
        <v>180</v>
      </c>
      <c r="D16" s="40" t="s">
        <v>62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53" t="s">
        <v>46</v>
      </c>
      <c r="AA16" s="54"/>
      <c r="AB16" s="54"/>
      <c r="AC16" s="54"/>
      <c r="AD16" s="55"/>
      <c r="AH16" s="20">
        <f>B16</f>
        <v>206796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206802</v>
      </c>
      <c r="C17" s="39" t="s">
        <v>181</v>
      </c>
      <c r="D17" s="40" t="s">
        <v>69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56"/>
      <c r="AA17" s="57"/>
      <c r="AB17" s="57"/>
      <c r="AC17" s="57"/>
      <c r="AD17" s="58"/>
      <c r="AH17" s="20">
        <f t="shared" ref="AH17:AH51" si="7">B17</f>
        <v>206802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206812</v>
      </c>
      <c r="C18" s="39" t="s">
        <v>182</v>
      </c>
      <c r="D18" s="40" t="s">
        <v>62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56"/>
      <c r="AA18" s="57"/>
      <c r="AB18" s="57"/>
      <c r="AC18" s="57"/>
      <c r="AD18" s="58"/>
      <c r="AH18" s="20">
        <f t="shared" si="7"/>
        <v>206812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206815</v>
      </c>
      <c r="C19" s="39" t="s">
        <v>183</v>
      </c>
      <c r="D19" s="40" t="s">
        <v>69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56"/>
      <c r="AA19" s="57"/>
      <c r="AB19" s="57"/>
      <c r="AC19" s="57"/>
      <c r="AD19" s="58"/>
      <c r="AH19" s="20">
        <f t="shared" si="7"/>
        <v>206815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206819</v>
      </c>
      <c r="C20" s="39" t="s">
        <v>184</v>
      </c>
      <c r="D20" s="40" t="s">
        <v>69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56"/>
      <c r="AA20" s="57"/>
      <c r="AB20" s="57"/>
      <c r="AC20" s="57"/>
      <c r="AD20" s="58"/>
      <c r="AH20" s="20">
        <f t="shared" si="7"/>
        <v>206819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206825</v>
      </c>
      <c r="C21" s="39" t="s">
        <v>185</v>
      </c>
      <c r="D21" s="40" t="s">
        <v>62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56"/>
      <c r="AA21" s="57"/>
      <c r="AB21" s="57"/>
      <c r="AC21" s="57"/>
      <c r="AD21" s="58"/>
      <c r="AH21" s="20">
        <f t="shared" si="7"/>
        <v>206825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206831</v>
      </c>
      <c r="C22" s="39" t="s">
        <v>186</v>
      </c>
      <c r="D22" s="40" t="s">
        <v>69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56"/>
      <c r="AA22" s="57"/>
      <c r="AB22" s="57"/>
      <c r="AC22" s="57"/>
      <c r="AD22" s="58"/>
      <c r="AH22" s="20">
        <f t="shared" si="7"/>
        <v>206831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206834</v>
      </c>
      <c r="C23" s="39" t="s">
        <v>187</v>
      </c>
      <c r="D23" s="40" t="s">
        <v>69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56"/>
      <c r="AA23" s="57"/>
      <c r="AB23" s="57"/>
      <c r="AC23" s="57"/>
      <c r="AD23" s="58"/>
      <c r="AH23" s="20">
        <f t="shared" si="7"/>
        <v>206834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206843</v>
      </c>
      <c r="C24" s="39" t="s">
        <v>188</v>
      </c>
      <c r="D24" s="40" t="s">
        <v>69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56"/>
      <c r="AA24" s="57"/>
      <c r="AB24" s="57"/>
      <c r="AC24" s="57"/>
      <c r="AD24" s="58"/>
      <c r="AH24" s="20">
        <f t="shared" si="7"/>
        <v>206843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206852</v>
      </c>
      <c r="C25" s="39" t="s">
        <v>189</v>
      </c>
      <c r="D25" s="40" t="s">
        <v>69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56"/>
      <c r="AA25" s="57"/>
      <c r="AB25" s="57"/>
      <c r="AC25" s="57"/>
      <c r="AD25" s="58"/>
      <c r="AH25" s="20">
        <f t="shared" si="7"/>
        <v>206852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206855</v>
      </c>
      <c r="C26" s="39" t="s">
        <v>190</v>
      </c>
      <c r="D26" s="40" t="s">
        <v>69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56"/>
      <c r="AA26" s="57"/>
      <c r="AB26" s="57"/>
      <c r="AC26" s="57"/>
      <c r="AD26" s="58"/>
      <c r="AH26" s="20">
        <f t="shared" si="7"/>
        <v>206855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206861</v>
      </c>
      <c r="C27" s="39" t="s">
        <v>191</v>
      </c>
      <c r="D27" s="40" t="s">
        <v>69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56"/>
      <c r="AA27" s="57"/>
      <c r="AB27" s="57"/>
      <c r="AC27" s="57"/>
      <c r="AD27" s="58"/>
      <c r="AH27" s="20">
        <f t="shared" si="7"/>
        <v>206861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206868</v>
      </c>
      <c r="C28" s="39" t="s">
        <v>192</v>
      </c>
      <c r="D28" s="40" t="s">
        <v>69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59"/>
      <c r="AA28" s="60"/>
      <c r="AB28" s="60"/>
      <c r="AC28" s="60"/>
      <c r="AD28" s="61"/>
      <c r="AH28" s="20">
        <f t="shared" si="7"/>
        <v>206868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206871</v>
      </c>
      <c r="C29" s="39" t="s">
        <v>193</v>
      </c>
      <c r="D29" s="40" t="s">
        <v>62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206871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206876</v>
      </c>
      <c r="C30" s="39" t="s">
        <v>194</v>
      </c>
      <c r="D30" s="40" t="s">
        <v>69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206876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206885</v>
      </c>
      <c r="C31" s="39" t="s">
        <v>195</v>
      </c>
      <c r="D31" s="40" t="s">
        <v>69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62" t="s">
        <v>28</v>
      </c>
      <c r="AA31" s="63"/>
      <c r="AB31" s="64"/>
      <c r="AC31" s="62" t="s">
        <v>60</v>
      </c>
      <c r="AD31" s="68">
        <v>75</v>
      </c>
      <c r="AH31" s="20">
        <f t="shared" si="7"/>
        <v>206885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206893</v>
      </c>
      <c r="C32" s="39" t="s">
        <v>196</v>
      </c>
      <c r="D32" s="40" t="s">
        <v>62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65"/>
      <c r="AA32" s="66"/>
      <c r="AB32" s="67"/>
      <c r="AC32" s="65"/>
      <c r="AD32" s="69"/>
      <c r="AH32" s="20">
        <f t="shared" si="7"/>
        <v>206893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217049</v>
      </c>
      <c r="C33" s="39" t="s">
        <v>339</v>
      </c>
      <c r="D33" s="40" t="s">
        <v>69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53" t="s">
        <v>47</v>
      </c>
      <c r="AA33" s="54"/>
      <c r="AB33" s="54"/>
      <c r="AC33" s="54"/>
      <c r="AD33" s="55"/>
      <c r="AH33" s="20">
        <f t="shared" si="7"/>
        <v>217049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206901</v>
      </c>
      <c r="C34" s="39" t="s">
        <v>197</v>
      </c>
      <c r="D34" s="40" t="s">
        <v>69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56"/>
      <c r="AA34" s="57"/>
      <c r="AB34" s="57"/>
      <c r="AC34" s="57"/>
      <c r="AD34" s="58"/>
      <c r="AH34" s="20">
        <f t="shared" si="7"/>
        <v>206901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206906</v>
      </c>
      <c r="C35" s="39" t="s">
        <v>198</v>
      </c>
      <c r="D35" s="40" t="s">
        <v>69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56"/>
      <c r="AA35" s="57"/>
      <c r="AB35" s="57"/>
      <c r="AC35" s="57"/>
      <c r="AD35" s="58"/>
      <c r="AH35" s="20">
        <f t="shared" si="7"/>
        <v>206906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206913</v>
      </c>
      <c r="C36" s="39" t="s">
        <v>199</v>
      </c>
      <c r="D36" s="40" t="s">
        <v>62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56"/>
      <c r="AA36" s="57"/>
      <c r="AB36" s="57"/>
      <c r="AC36" s="57"/>
      <c r="AD36" s="58"/>
      <c r="AH36" s="20">
        <f t="shared" si="7"/>
        <v>206913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206922</v>
      </c>
      <c r="C37" s="39" t="s">
        <v>200</v>
      </c>
      <c r="D37" s="40" t="s">
        <v>62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56"/>
      <c r="AA37" s="57"/>
      <c r="AB37" s="57"/>
      <c r="AC37" s="57"/>
      <c r="AD37" s="58"/>
      <c r="AH37" s="20">
        <f t="shared" si="7"/>
        <v>206922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217050</v>
      </c>
      <c r="C38" s="39" t="s">
        <v>340</v>
      </c>
      <c r="D38" s="40" t="s">
        <v>62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56"/>
      <c r="AA38" s="57"/>
      <c r="AB38" s="57"/>
      <c r="AC38" s="57"/>
      <c r="AD38" s="58"/>
      <c r="AH38" s="20">
        <f t="shared" si="7"/>
        <v>217050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206930</v>
      </c>
      <c r="C39" s="39" t="s">
        <v>201</v>
      </c>
      <c r="D39" s="40" t="s">
        <v>62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56"/>
      <c r="AA39" s="57"/>
      <c r="AB39" s="57"/>
      <c r="AC39" s="57"/>
      <c r="AD39" s="58"/>
      <c r="AH39" s="20">
        <f t="shared" si="7"/>
        <v>206930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206960</v>
      </c>
      <c r="C40" s="39" t="s">
        <v>202</v>
      </c>
      <c r="D40" s="40" t="s">
        <v>69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56"/>
      <c r="AA40" s="57"/>
      <c r="AB40" s="57"/>
      <c r="AC40" s="57"/>
      <c r="AD40" s="58"/>
      <c r="AH40" s="20">
        <f t="shared" si="7"/>
        <v>206960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206962</v>
      </c>
      <c r="C41" s="39" t="s">
        <v>203</v>
      </c>
      <c r="D41" s="40" t="s">
        <v>69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56"/>
      <c r="AA41" s="57"/>
      <c r="AB41" s="57"/>
      <c r="AC41" s="57"/>
      <c r="AD41" s="58"/>
      <c r="AH41" s="20">
        <f t="shared" si="7"/>
        <v>206962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206964</v>
      </c>
      <c r="C42" s="39" t="s">
        <v>204</v>
      </c>
      <c r="D42" s="40" t="s">
        <v>69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56"/>
      <c r="AA42" s="57"/>
      <c r="AB42" s="57"/>
      <c r="AC42" s="57"/>
      <c r="AD42" s="58"/>
      <c r="AH42" s="20">
        <f t="shared" si="7"/>
        <v>206964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206981</v>
      </c>
      <c r="C43" s="39" t="s">
        <v>205</v>
      </c>
      <c r="D43" s="40" t="s">
        <v>62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56"/>
      <c r="AA43" s="57"/>
      <c r="AB43" s="57"/>
      <c r="AC43" s="57"/>
      <c r="AD43" s="58"/>
      <c r="AH43" s="20">
        <f t="shared" si="7"/>
        <v>206981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206984</v>
      </c>
      <c r="C44" s="39" t="s">
        <v>206</v>
      </c>
      <c r="D44" s="40" t="s">
        <v>69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56"/>
      <c r="AA44" s="57"/>
      <c r="AB44" s="57"/>
      <c r="AC44" s="57"/>
      <c r="AD44" s="58"/>
      <c r="AH44" s="20">
        <f t="shared" si="7"/>
        <v>206984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206992</v>
      </c>
      <c r="C45" s="39" t="s">
        <v>207</v>
      </c>
      <c r="D45" s="40" t="s">
        <v>69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56"/>
      <c r="AA45" s="57"/>
      <c r="AB45" s="57"/>
      <c r="AC45" s="57"/>
      <c r="AD45" s="58"/>
      <c r="AH45" s="20">
        <f t="shared" si="7"/>
        <v>206992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207005</v>
      </c>
      <c r="C46" s="39" t="s">
        <v>208</v>
      </c>
      <c r="D46" s="40" t="s">
        <v>62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59"/>
      <c r="AA46" s="60"/>
      <c r="AB46" s="60"/>
      <c r="AC46" s="60"/>
      <c r="AD46" s="61"/>
      <c r="AH46" s="20">
        <f t="shared" si="7"/>
        <v>207005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207015</v>
      </c>
      <c r="C47" s="39" t="s">
        <v>209</v>
      </c>
      <c r="D47" s="40" t="s">
        <v>69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207015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207022</v>
      </c>
      <c r="C48" s="39" t="s">
        <v>210</v>
      </c>
      <c r="D48" s="40" t="s">
        <v>69</v>
      </c>
      <c r="E48" s="12"/>
      <c r="F48" s="12"/>
      <c r="G48" s="12"/>
      <c r="H48" s="12"/>
      <c r="I48" s="12"/>
      <c r="J48" s="14">
        <f t="shared" ref="J48" si="10">INT(((E48+F48+G48+H48+I48)/$AE$10))</f>
        <v>0</v>
      </c>
      <c r="K48" s="12"/>
      <c r="L48" s="12"/>
      <c r="M48" s="14">
        <f t="shared" ref="M48" si="11">INT((J48+K48+L48)/3)</f>
        <v>0</v>
      </c>
      <c r="N48" s="15" t="str">
        <f t="shared" ref="N48" si="12">IF(M48&lt;=55,"D",IF(M48&lt;=70,"C",IF(M48&lt;=85,"B","A")))</f>
        <v>D</v>
      </c>
      <c r="O48" s="12"/>
      <c r="P48" s="12"/>
      <c r="Q48" s="12"/>
      <c r="R48" s="14">
        <f t="shared" ref="R48" si="13">INT((O48+P48+Q48)/3)</f>
        <v>0</v>
      </c>
      <c r="S48" s="15" t="str">
        <f t="shared" ref="S48" si="14">IF(R48&lt;=55,"D",IF(R48&lt;=70,"C",IF(R48&lt;=85,"B","A")))</f>
        <v>D</v>
      </c>
      <c r="T48" s="12"/>
      <c r="U48" s="12"/>
      <c r="V48" s="12"/>
      <c r="W48" s="34">
        <f t="shared" ref="W48" si="15">((T48+U48+V48)/3)</f>
        <v>0</v>
      </c>
      <c r="X48" s="37" t="str">
        <f t="shared" ref="X48" si="16">IF(W48&lt;=74,"C",IF(W48&lt;=90,"B","SB"))</f>
        <v>C</v>
      </c>
      <c r="AH48" s="20">
        <f t="shared" ref="AH48" si="17">B48</f>
        <v>207022</v>
      </c>
      <c r="AI48" s="21">
        <f t="shared" ref="AI48" si="18">M48</f>
        <v>0</v>
      </c>
      <c r="AJ48" s="20" t="str">
        <f t="shared" ref="AJ48" si="19">N48</f>
        <v>D</v>
      </c>
      <c r="AK48" s="21">
        <f t="shared" ref="AK48" si="20">R48</f>
        <v>0</v>
      </c>
      <c r="AL48" s="20" t="str">
        <f t="shared" ref="AL48" si="21">S48</f>
        <v>D</v>
      </c>
      <c r="AM48" s="20"/>
      <c r="AN48" s="20"/>
    </row>
    <row r="49" spans="1:40" ht="14.1" customHeight="1" thickBot="1" x14ac:dyDescent="0.3">
      <c r="A49" s="11">
        <v>34</v>
      </c>
      <c r="B49" s="41">
        <v>207028</v>
      </c>
      <c r="C49" s="39" t="s">
        <v>211</v>
      </c>
      <c r="D49" s="40" t="s">
        <v>69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207028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1">
        <v>207033</v>
      </c>
      <c r="C50" s="39" t="s">
        <v>212</v>
      </c>
      <c r="D50" s="40" t="s">
        <v>69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207033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1">
        <v>207039</v>
      </c>
      <c r="C51" s="39" t="s">
        <v>213</v>
      </c>
      <c r="D51" s="40" t="s">
        <v>69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207039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214</v>
      </c>
      <c r="C53" s="38" t="s">
        <v>8</v>
      </c>
      <c r="AA53" s="9" t="s">
        <v>333</v>
      </c>
      <c r="AB53" s="9"/>
      <c r="AC53" s="7"/>
    </row>
    <row r="54" spans="1:40" ht="15.75" thickBot="1" x14ac:dyDescent="0.3">
      <c r="B54" s="35" t="s">
        <v>216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215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47 M49:M51">
    <cfRule type="cellIs" dxfId="11" priority="4" operator="lessThan">
      <formula>$AD$14</formula>
    </cfRule>
  </conditionalFormatting>
  <conditionalFormatting sqref="R16:R47 R49:R51">
    <cfRule type="cellIs" dxfId="10" priority="3" operator="lessThan">
      <formula>$AD$31</formula>
    </cfRule>
  </conditionalFormatting>
  <conditionalFormatting sqref="M48">
    <cfRule type="cellIs" dxfId="9" priority="2" operator="lessThan">
      <formula>$AD$14</formula>
    </cfRule>
  </conditionalFormatting>
  <conditionalFormatting sqref="R48">
    <cfRule type="cellIs" dxfId="8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abSelected="1" topLeftCell="A40" zoomScale="80" zoomScaleNormal="80" workbookViewId="0">
      <selection activeCell="B55" sqref="B55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332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217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92" t="s">
        <v>334</v>
      </c>
      <c r="D10" s="92"/>
      <c r="E10" s="92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6" t="s">
        <v>5</v>
      </c>
      <c r="B13" s="76" t="s">
        <v>6</v>
      </c>
      <c r="C13" s="86" t="s">
        <v>331</v>
      </c>
      <c r="D13" s="87" t="s">
        <v>7</v>
      </c>
      <c r="E13" s="72" t="s">
        <v>12</v>
      </c>
      <c r="F13" s="90"/>
      <c r="G13" s="90"/>
      <c r="H13" s="90"/>
      <c r="I13" s="90"/>
      <c r="J13" s="90"/>
      <c r="K13" s="90"/>
      <c r="L13" s="90"/>
      <c r="M13" s="90"/>
      <c r="N13" s="91"/>
      <c r="O13" s="72" t="s">
        <v>13</v>
      </c>
      <c r="P13" s="73"/>
      <c r="Q13" s="73"/>
      <c r="R13" s="73"/>
      <c r="S13" s="81"/>
      <c r="T13" s="72" t="s">
        <v>29</v>
      </c>
      <c r="U13" s="73"/>
      <c r="V13" s="73"/>
      <c r="W13" s="74"/>
      <c r="X13" s="75"/>
    </row>
    <row r="14" spans="1:41" ht="15" customHeight="1" thickBot="1" x14ac:dyDescent="0.25">
      <c r="A14" s="76"/>
      <c r="B14" s="76"/>
      <c r="C14" s="86"/>
      <c r="D14" s="88"/>
      <c r="E14" s="76" t="s">
        <v>52</v>
      </c>
      <c r="F14" s="76" t="s">
        <v>53</v>
      </c>
      <c r="G14" s="76" t="s">
        <v>54</v>
      </c>
      <c r="H14" s="76" t="s">
        <v>55</v>
      </c>
      <c r="I14" s="76" t="s">
        <v>56</v>
      </c>
      <c r="J14" s="77" t="s">
        <v>17</v>
      </c>
      <c r="K14" s="78" t="s">
        <v>57</v>
      </c>
      <c r="L14" s="78" t="s">
        <v>58</v>
      </c>
      <c r="M14" s="79" t="s">
        <v>18</v>
      </c>
      <c r="N14" s="84" t="s">
        <v>14</v>
      </c>
      <c r="O14" s="82" t="s">
        <v>26</v>
      </c>
      <c r="P14" s="83" t="s">
        <v>15</v>
      </c>
      <c r="Q14" s="78" t="s">
        <v>16</v>
      </c>
      <c r="R14" s="79" t="s">
        <v>18</v>
      </c>
      <c r="S14" s="84" t="s">
        <v>14</v>
      </c>
      <c r="T14" s="51" t="s">
        <v>30</v>
      </c>
      <c r="U14" s="51" t="s">
        <v>31</v>
      </c>
      <c r="V14" s="52" t="s">
        <v>32</v>
      </c>
      <c r="W14" s="70" t="s">
        <v>33</v>
      </c>
      <c r="X14" s="71"/>
      <c r="Z14" s="62" t="s">
        <v>27</v>
      </c>
      <c r="AA14" s="63"/>
      <c r="AB14" s="64"/>
      <c r="AC14" s="62" t="s">
        <v>60</v>
      </c>
      <c r="AD14" s="68">
        <v>75</v>
      </c>
    </row>
    <row r="15" spans="1:41" ht="15" customHeight="1" thickBot="1" x14ac:dyDescent="0.25">
      <c r="A15" s="76"/>
      <c r="B15" s="76"/>
      <c r="C15" s="86"/>
      <c r="D15" s="89"/>
      <c r="E15" s="76"/>
      <c r="F15" s="76"/>
      <c r="G15" s="76"/>
      <c r="H15" s="76"/>
      <c r="I15" s="76"/>
      <c r="J15" s="77"/>
      <c r="K15" s="78"/>
      <c r="L15" s="78"/>
      <c r="M15" s="80"/>
      <c r="N15" s="85"/>
      <c r="O15" s="82"/>
      <c r="P15" s="83"/>
      <c r="Q15" s="78"/>
      <c r="R15" s="80"/>
      <c r="S15" s="85"/>
      <c r="T15" s="51"/>
      <c r="U15" s="51"/>
      <c r="V15" s="52"/>
      <c r="W15" s="46" t="s">
        <v>34</v>
      </c>
      <c r="X15" s="46" t="s">
        <v>14</v>
      </c>
      <c r="Z15" s="65"/>
      <c r="AA15" s="66"/>
      <c r="AB15" s="67"/>
      <c r="AC15" s="65"/>
      <c r="AD15" s="69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206800</v>
      </c>
      <c r="C16" s="39" t="s">
        <v>218</v>
      </c>
      <c r="D16" s="40" t="s">
        <v>62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53" t="s">
        <v>46</v>
      </c>
      <c r="AA16" s="54"/>
      <c r="AB16" s="54"/>
      <c r="AC16" s="54"/>
      <c r="AD16" s="55"/>
      <c r="AH16" s="20">
        <f>B16</f>
        <v>206800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206803</v>
      </c>
      <c r="C17" s="39" t="s">
        <v>219</v>
      </c>
      <c r="D17" s="40" t="s">
        <v>69</v>
      </c>
      <c r="E17" s="12"/>
      <c r="F17" s="12"/>
      <c r="G17" s="12"/>
      <c r="H17" s="12"/>
      <c r="I17" s="12"/>
      <c r="J17" s="14">
        <f t="shared" ref="J17:J50" si="0">INT(((E17+F17+G17+H17+I17)/$AE$10))</f>
        <v>0</v>
      </c>
      <c r="K17" s="12"/>
      <c r="L17" s="12"/>
      <c r="M17" s="14">
        <f t="shared" ref="M17:M50" si="1">INT((J17+K17+L17)/3)</f>
        <v>0</v>
      </c>
      <c r="N17" s="15" t="str">
        <f t="shared" ref="N17:N50" si="2">IF(M17&lt;=55,"D",IF(M17&lt;=70,"C",IF(M17&lt;=85,"B","A")))</f>
        <v>D</v>
      </c>
      <c r="O17" s="12"/>
      <c r="P17" s="12"/>
      <c r="Q17" s="12"/>
      <c r="R17" s="14">
        <f t="shared" ref="R17:R50" si="3">INT((O17+P17+Q17)/3)</f>
        <v>0</v>
      </c>
      <c r="S17" s="15" t="str">
        <f t="shared" ref="S17:S50" si="4">IF(R17&lt;=55,"D",IF(R17&lt;=70,"C",IF(R17&lt;=85,"B","A")))</f>
        <v>D</v>
      </c>
      <c r="T17" s="12"/>
      <c r="U17" s="12"/>
      <c r="V17" s="12"/>
      <c r="W17" s="34">
        <f t="shared" ref="W17:W50" si="5">((T17+U17+V17)/3)</f>
        <v>0</v>
      </c>
      <c r="X17" s="37" t="str">
        <f t="shared" ref="X17:X50" si="6">IF(W17&lt;=74,"C",IF(W17&lt;=90,"B","SB"))</f>
        <v>C</v>
      </c>
      <c r="Z17" s="56"/>
      <c r="AA17" s="57"/>
      <c r="AB17" s="57"/>
      <c r="AC17" s="57"/>
      <c r="AD17" s="58"/>
      <c r="AH17" s="20">
        <f t="shared" ref="AH17:AH50" si="7">B17</f>
        <v>206803</v>
      </c>
      <c r="AI17" s="21">
        <f t="shared" ref="AI17:AJ50" si="8">M17</f>
        <v>0</v>
      </c>
      <c r="AJ17" s="20" t="str">
        <f t="shared" si="8"/>
        <v>D</v>
      </c>
      <c r="AK17" s="21">
        <f t="shared" ref="AK17:AL50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206814</v>
      </c>
      <c r="C18" s="39" t="s">
        <v>220</v>
      </c>
      <c r="D18" s="40" t="s">
        <v>69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56"/>
      <c r="AA18" s="57"/>
      <c r="AB18" s="57"/>
      <c r="AC18" s="57"/>
      <c r="AD18" s="58"/>
      <c r="AH18" s="20">
        <f t="shared" si="7"/>
        <v>206814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206816</v>
      </c>
      <c r="C19" s="39" t="s">
        <v>221</v>
      </c>
      <c r="D19" s="40" t="s">
        <v>69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56"/>
      <c r="AA19" s="57"/>
      <c r="AB19" s="57"/>
      <c r="AC19" s="57"/>
      <c r="AD19" s="58"/>
      <c r="AH19" s="20">
        <f t="shared" si="7"/>
        <v>206816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206821</v>
      </c>
      <c r="C20" s="39" t="s">
        <v>222</v>
      </c>
      <c r="D20" s="40" t="s">
        <v>69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56"/>
      <c r="AA20" s="57"/>
      <c r="AB20" s="57"/>
      <c r="AC20" s="57"/>
      <c r="AD20" s="58"/>
      <c r="AH20" s="20">
        <f t="shared" si="7"/>
        <v>206821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206829</v>
      </c>
      <c r="C21" s="39" t="s">
        <v>223</v>
      </c>
      <c r="D21" s="40" t="s">
        <v>69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56"/>
      <c r="AA21" s="57"/>
      <c r="AB21" s="57"/>
      <c r="AC21" s="57"/>
      <c r="AD21" s="58"/>
      <c r="AH21" s="20">
        <f t="shared" si="7"/>
        <v>206829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206832</v>
      </c>
      <c r="C22" s="39" t="s">
        <v>224</v>
      </c>
      <c r="D22" s="40" t="s">
        <v>62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56"/>
      <c r="AA22" s="57"/>
      <c r="AB22" s="57"/>
      <c r="AC22" s="57"/>
      <c r="AD22" s="58"/>
      <c r="AH22" s="20">
        <f t="shared" si="7"/>
        <v>206832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206839</v>
      </c>
      <c r="C23" s="39" t="s">
        <v>225</v>
      </c>
      <c r="D23" s="40" t="s">
        <v>69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56"/>
      <c r="AA23" s="57"/>
      <c r="AB23" s="57"/>
      <c r="AC23" s="57"/>
      <c r="AD23" s="58"/>
      <c r="AH23" s="20">
        <f t="shared" si="7"/>
        <v>206839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206851</v>
      </c>
      <c r="C24" s="39" t="s">
        <v>226</v>
      </c>
      <c r="D24" s="40" t="s">
        <v>62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56"/>
      <c r="AA24" s="57"/>
      <c r="AB24" s="57"/>
      <c r="AC24" s="57"/>
      <c r="AD24" s="58"/>
      <c r="AH24" s="20">
        <f t="shared" si="7"/>
        <v>206851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206853</v>
      </c>
      <c r="C25" s="39" t="s">
        <v>227</v>
      </c>
      <c r="D25" s="40" t="s">
        <v>62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56"/>
      <c r="AA25" s="57"/>
      <c r="AB25" s="57"/>
      <c r="AC25" s="57"/>
      <c r="AD25" s="58"/>
      <c r="AH25" s="20">
        <f t="shared" si="7"/>
        <v>206853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206859</v>
      </c>
      <c r="C26" s="39" t="s">
        <v>228</v>
      </c>
      <c r="D26" s="40" t="s">
        <v>69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56"/>
      <c r="AA26" s="57"/>
      <c r="AB26" s="57"/>
      <c r="AC26" s="57"/>
      <c r="AD26" s="58"/>
      <c r="AH26" s="20">
        <f t="shared" si="7"/>
        <v>206859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206866</v>
      </c>
      <c r="C27" s="39" t="s">
        <v>229</v>
      </c>
      <c r="D27" s="40" t="s">
        <v>69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56"/>
      <c r="AA27" s="57"/>
      <c r="AB27" s="57"/>
      <c r="AC27" s="57"/>
      <c r="AD27" s="58"/>
      <c r="AH27" s="20">
        <f t="shared" si="7"/>
        <v>206866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206870</v>
      </c>
      <c r="C28" s="39" t="s">
        <v>230</v>
      </c>
      <c r="D28" s="40" t="s">
        <v>69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59"/>
      <c r="AA28" s="60"/>
      <c r="AB28" s="60"/>
      <c r="AC28" s="60"/>
      <c r="AD28" s="61"/>
      <c r="AH28" s="20">
        <f t="shared" si="7"/>
        <v>206870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206872</v>
      </c>
      <c r="C29" s="39" t="s">
        <v>231</v>
      </c>
      <c r="D29" s="40" t="s">
        <v>69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206872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206881</v>
      </c>
      <c r="C30" s="39" t="s">
        <v>232</v>
      </c>
      <c r="D30" s="40" t="s">
        <v>69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206881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206886</v>
      </c>
      <c r="C31" s="39" t="s">
        <v>233</v>
      </c>
      <c r="D31" s="40" t="s">
        <v>62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62" t="s">
        <v>28</v>
      </c>
      <c r="AA31" s="63"/>
      <c r="AB31" s="64"/>
      <c r="AC31" s="62" t="s">
        <v>60</v>
      </c>
      <c r="AD31" s="68">
        <v>75</v>
      </c>
      <c r="AH31" s="20">
        <f t="shared" si="7"/>
        <v>206886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206899</v>
      </c>
      <c r="C32" s="39" t="s">
        <v>234</v>
      </c>
      <c r="D32" s="40" t="s">
        <v>69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65"/>
      <c r="AA32" s="66"/>
      <c r="AB32" s="67"/>
      <c r="AC32" s="65"/>
      <c r="AD32" s="69"/>
      <c r="AH32" s="20">
        <f t="shared" si="7"/>
        <v>206899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217054</v>
      </c>
      <c r="C33" s="39" t="s">
        <v>341</v>
      </c>
      <c r="D33" s="40" t="s">
        <v>69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53" t="s">
        <v>47</v>
      </c>
      <c r="AA33" s="54"/>
      <c r="AB33" s="54"/>
      <c r="AC33" s="54"/>
      <c r="AD33" s="55"/>
      <c r="AH33" s="20">
        <f t="shared" si="7"/>
        <v>217054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206907</v>
      </c>
      <c r="C34" s="39" t="s">
        <v>235</v>
      </c>
      <c r="D34" s="40" t="s">
        <v>69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56"/>
      <c r="AA34" s="57"/>
      <c r="AB34" s="57"/>
      <c r="AC34" s="57"/>
      <c r="AD34" s="58"/>
      <c r="AH34" s="20">
        <f t="shared" si="7"/>
        <v>206907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206918</v>
      </c>
      <c r="C35" s="39" t="s">
        <v>236</v>
      </c>
      <c r="D35" s="40" t="s">
        <v>62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56"/>
      <c r="AA35" s="57"/>
      <c r="AB35" s="57"/>
      <c r="AC35" s="57"/>
      <c r="AD35" s="58"/>
      <c r="AH35" s="20">
        <f t="shared" si="7"/>
        <v>206918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206929</v>
      </c>
      <c r="C36" s="39" t="s">
        <v>237</v>
      </c>
      <c r="D36" s="40" t="s">
        <v>62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56"/>
      <c r="AA36" s="57"/>
      <c r="AB36" s="57"/>
      <c r="AC36" s="57"/>
      <c r="AD36" s="58"/>
      <c r="AH36" s="20">
        <f t="shared" si="7"/>
        <v>206929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206963</v>
      </c>
      <c r="C37" s="39" t="s">
        <v>238</v>
      </c>
      <c r="D37" s="40" t="s">
        <v>69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56"/>
      <c r="AA37" s="57"/>
      <c r="AB37" s="57"/>
      <c r="AC37" s="57"/>
      <c r="AD37" s="58"/>
      <c r="AH37" s="20">
        <f t="shared" si="7"/>
        <v>206963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206977</v>
      </c>
      <c r="C38" s="39" t="s">
        <v>239</v>
      </c>
      <c r="D38" s="40" t="s">
        <v>69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56"/>
      <c r="AA38" s="57"/>
      <c r="AB38" s="57"/>
      <c r="AC38" s="57"/>
      <c r="AD38" s="58"/>
      <c r="AH38" s="20">
        <f t="shared" si="7"/>
        <v>206977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206983</v>
      </c>
      <c r="C39" s="39" t="s">
        <v>240</v>
      </c>
      <c r="D39" s="40" t="s">
        <v>69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56"/>
      <c r="AA39" s="57"/>
      <c r="AB39" s="57"/>
      <c r="AC39" s="57"/>
      <c r="AD39" s="58"/>
      <c r="AH39" s="20">
        <f t="shared" si="7"/>
        <v>206983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206990</v>
      </c>
      <c r="C40" s="39" t="s">
        <v>241</v>
      </c>
      <c r="D40" s="40" t="s">
        <v>69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56"/>
      <c r="AA40" s="57"/>
      <c r="AB40" s="57"/>
      <c r="AC40" s="57"/>
      <c r="AD40" s="58"/>
      <c r="AH40" s="20">
        <f t="shared" si="7"/>
        <v>206990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207004</v>
      </c>
      <c r="C41" s="39" t="s">
        <v>242</v>
      </c>
      <c r="D41" s="40" t="s">
        <v>62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56"/>
      <c r="AA41" s="57"/>
      <c r="AB41" s="57"/>
      <c r="AC41" s="57"/>
      <c r="AD41" s="58"/>
      <c r="AH41" s="20">
        <f t="shared" si="7"/>
        <v>207004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207008</v>
      </c>
      <c r="C42" s="39" t="s">
        <v>243</v>
      </c>
      <c r="D42" s="40" t="s">
        <v>69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56"/>
      <c r="AA42" s="57"/>
      <c r="AB42" s="57"/>
      <c r="AC42" s="57"/>
      <c r="AD42" s="58"/>
      <c r="AH42" s="20">
        <f t="shared" si="7"/>
        <v>207008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207011</v>
      </c>
      <c r="C43" s="39" t="s">
        <v>244</v>
      </c>
      <c r="D43" s="40" t="s">
        <v>62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56"/>
      <c r="AA43" s="57"/>
      <c r="AB43" s="57"/>
      <c r="AC43" s="57"/>
      <c r="AD43" s="58"/>
      <c r="AH43" s="20">
        <f t="shared" si="7"/>
        <v>207011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207013</v>
      </c>
      <c r="C44" s="39" t="s">
        <v>245</v>
      </c>
      <c r="D44" s="40" t="s">
        <v>69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56"/>
      <c r="AA44" s="57"/>
      <c r="AB44" s="57"/>
      <c r="AC44" s="57"/>
      <c r="AD44" s="58"/>
      <c r="AH44" s="20">
        <f t="shared" si="7"/>
        <v>207013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207017</v>
      </c>
      <c r="C45" s="39" t="s">
        <v>246</v>
      </c>
      <c r="D45" s="40" t="s">
        <v>69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56"/>
      <c r="AA45" s="57"/>
      <c r="AB45" s="57"/>
      <c r="AC45" s="57"/>
      <c r="AD45" s="58"/>
      <c r="AH45" s="20">
        <f t="shared" si="7"/>
        <v>207017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207020</v>
      </c>
      <c r="C46" s="39" t="s">
        <v>247</v>
      </c>
      <c r="D46" s="40" t="s">
        <v>69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59"/>
      <c r="AA46" s="60"/>
      <c r="AB46" s="60"/>
      <c r="AC46" s="60"/>
      <c r="AD46" s="61"/>
      <c r="AH46" s="20">
        <f t="shared" si="7"/>
        <v>207020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207024</v>
      </c>
      <c r="C47" s="39" t="s">
        <v>248</v>
      </c>
      <c r="D47" s="40" t="s">
        <v>69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207024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207031</v>
      </c>
      <c r="C48" s="39" t="s">
        <v>249</v>
      </c>
      <c r="D48" s="40" t="s">
        <v>69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207031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1">
        <v>207038</v>
      </c>
      <c r="C49" s="39" t="s">
        <v>250</v>
      </c>
      <c r="D49" s="40" t="s">
        <v>69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207038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x14ac:dyDescent="0.25">
      <c r="A50" s="11">
        <v>35</v>
      </c>
      <c r="B50" s="41">
        <v>207040</v>
      </c>
      <c r="C50" s="39" t="s">
        <v>251</v>
      </c>
      <c r="D50" s="40" t="s">
        <v>69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207040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5.75" thickBot="1" x14ac:dyDescent="0.3">
      <c r="R51" s="17"/>
      <c r="S51" s="16"/>
      <c r="AC51" s="7"/>
    </row>
    <row r="52" spans="1:40" ht="15.75" thickBot="1" x14ac:dyDescent="0.3">
      <c r="B52" s="35" t="s">
        <v>252</v>
      </c>
      <c r="C52" s="38" t="s">
        <v>8</v>
      </c>
      <c r="AA52" s="9" t="s">
        <v>333</v>
      </c>
      <c r="AB52" s="9"/>
      <c r="AC52" s="7"/>
    </row>
    <row r="53" spans="1:40" ht="15.75" thickBot="1" x14ac:dyDescent="0.3">
      <c r="B53" s="35" t="s">
        <v>253</v>
      </c>
      <c r="C53" s="38" t="s">
        <v>9</v>
      </c>
      <c r="N53" s="7" t="s">
        <v>10</v>
      </c>
      <c r="P53" s="9"/>
      <c r="AA53" s="9" t="s">
        <v>11</v>
      </c>
      <c r="AB53" s="9"/>
      <c r="AC53" s="7"/>
    </row>
    <row r="54" spans="1:40" ht="15.75" thickBot="1" x14ac:dyDescent="0.3">
      <c r="B54" s="35" t="s">
        <v>215</v>
      </c>
      <c r="C54" s="38"/>
      <c r="P54" s="9"/>
      <c r="AA54" s="9"/>
      <c r="AB54" s="9"/>
      <c r="AC54" s="7"/>
    </row>
    <row r="55" spans="1:40" ht="23.25" customHeight="1" x14ac:dyDescent="0.25">
      <c r="B55" s="29"/>
      <c r="C55" s="38"/>
      <c r="P55" s="9"/>
      <c r="AA55" s="9"/>
      <c r="AB55" s="9"/>
      <c r="AC55" s="7"/>
    </row>
    <row r="56" spans="1:40" x14ac:dyDescent="0.25">
      <c r="C56" s="38" t="s">
        <v>41</v>
      </c>
      <c r="N56" s="7" t="s">
        <v>43</v>
      </c>
      <c r="P56" s="9"/>
      <c r="AA56" s="9" t="s">
        <v>48</v>
      </c>
      <c r="AB56" s="9"/>
      <c r="AC56" s="7"/>
    </row>
    <row r="57" spans="1:40" x14ac:dyDescent="0.25">
      <c r="C57" s="38" t="s">
        <v>42</v>
      </c>
      <c r="N57" s="7" t="s">
        <v>44</v>
      </c>
      <c r="P57" s="9"/>
      <c r="AA57" s="9" t="s">
        <v>49</v>
      </c>
      <c r="AB57" s="9"/>
    </row>
  </sheetData>
  <mergeCells count="35">
    <mergeCell ref="C10:E10"/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0">
    <cfRule type="cellIs" dxfId="7" priority="2" operator="lessThan">
      <formula>$AD$14</formula>
    </cfRule>
  </conditionalFormatting>
  <conditionalFormatting sqref="R16:R50">
    <cfRule type="cellIs" dxfId="6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opLeftCell="A28" zoomScale="80" zoomScaleNormal="80" workbookViewId="0">
      <selection activeCell="F55" sqref="F55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332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255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4" t="s">
        <v>254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6" t="s">
        <v>5</v>
      </c>
      <c r="B13" s="76" t="s">
        <v>6</v>
      </c>
      <c r="C13" s="86" t="s">
        <v>331</v>
      </c>
      <c r="D13" s="87" t="s">
        <v>7</v>
      </c>
      <c r="E13" s="72" t="s">
        <v>12</v>
      </c>
      <c r="F13" s="90"/>
      <c r="G13" s="90"/>
      <c r="H13" s="90"/>
      <c r="I13" s="90"/>
      <c r="J13" s="90"/>
      <c r="K13" s="90"/>
      <c r="L13" s="90"/>
      <c r="M13" s="90"/>
      <c r="N13" s="91"/>
      <c r="O13" s="72" t="s">
        <v>13</v>
      </c>
      <c r="P13" s="73"/>
      <c r="Q13" s="73"/>
      <c r="R13" s="73"/>
      <c r="S13" s="81"/>
      <c r="T13" s="72" t="s">
        <v>29</v>
      </c>
      <c r="U13" s="73"/>
      <c r="V13" s="73"/>
      <c r="W13" s="74"/>
      <c r="X13" s="75"/>
    </row>
    <row r="14" spans="1:41" ht="15" customHeight="1" thickBot="1" x14ac:dyDescent="0.25">
      <c r="A14" s="76"/>
      <c r="B14" s="76"/>
      <c r="C14" s="86"/>
      <c r="D14" s="88"/>
      <c r="E14" s="76" t="s">
        <v>52</v>
      </c>
      <c r="F14" s="76" t="s">
        <v>53</v>
      </c>
      <c r="G14" s="76" t="s">
        <v>54</v>
      </c>
      <c r="H14" s="76" t="s">
        <v>55</v>
      </c>
      <c r="I14" s="76" t="s">
        <v>56</v>
      </c>
      <c r="J14" s="77" t="s">
        <v>17</v>
      </c>
      <c r="K14" s="78" t="s">
        <v>57</v>
      </c>
      <c r="L14" s="78" t="s">
        <v>58</v>
      </c>
      <c r="M14" s="79" t="s">
        <v>18</v>
      </c>
      <c r="N14" s="84" t="s">
        <v>14</v>
      </c>
      <c r="O14" s="82" t="s">
        <v>26</v>
      </c>
      <c r="P14" s="83" t="s">
        <v>15</v>
      </c>
      <c r="Q14" s="78" t="s">
        <v>16</v>
      </c>
      <c r="R14" s="79" t="s">
        <v>18</v>
      </c>
      <c r="S14" s="84" t="s">
        <v>14</v>
      </c>
      <c r="T14" s="51" t="s">
        <v>30</v>
      </c>
      <c r="U14" s="51" t="s">
        <v>31</v>
      </c>
      <c r="V14" s="52" t="s">
        <v>32</v>
      </c>
      <c r="W14" s="70" t="s">
        <v>33</v>
      </c>
      <c r="X14" s="71"/>
      <c r="Z14" s="62" t="s">
        <v>27</v>
      </c>
      <c r="AA14" s="63"/>
      <c r="AB14" s="64"/>
      <c r="AC14" s="62" t="s">
        <v>60</v>
      </c>
      <c r="AD14" s="68">
        <v>75</v>
      </c>
    </row>
    <row r="15" spans="1:41" ht="15" customHeight="1" thickBot="1" x14ac:dyDescent="0.25">
      <c r="A15" s="76"/>
      <c r="B15" s="76"/>
      <c r="C15" s="86"/>
      <c r="D15" s="89"/>
      <c r="E15" s="76"/>
      <c r="F15" s="76"/>
      <c r="G15" s="76"/>
      <c r="H15" s="76"/>
      <c r="I15" s="76"/>
      <c r="J15" s="77"/>
      <c r="K15" s="78"/>
      <c r="L15" s="78"/>
      <c r="M15" s="80"/>
      <c r="N15" s="85"/>
      <c r="O15" s="82"/>
      <c r="P15" s="83"/>
      <c r="Q15" s="78"/>
      <c r="R15" s="80"/>
      <c r="S15" s="85"/>
      <c r="T15" s="51"/>
      <c r="U15" s="51"/>
      <c r="V15" s="52"/>
      <c r="W15" s="46" t="s">
        <v>34</v>
      </c>
      <c r="X15" s="46" t="s">
        <v>14</v>
      </c>
      <c r="Z15" s="65"/>
      <c r="AA15" s="66"/>
      <c r="AB15" s="67"/>
      <c r="AC15" s="65"/>
      <c r="AD15" s="69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206798</v>
      </c>
      <c r="C16" s="39" t="s">
        <v>256</v>
      </c>
      <c r="D16" s="40" t="s">
        <v>62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53" t="s">
        <v>46</v>
      </c>
      <c r="AA16" s="54"/>
      <c r="AB16" s="54"/>
      <c r="AC16" s="54"/>
      <c r="AD16" s="55"/>
      <c r="AH16" s="20">
        <f>B16</f>
        <v>206798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206810</v>
      </c>
      <c r="C17" s="39" t="s">
        <v>257</v>
      </c>
      <c r="D17" s="40" t="s">
        <v>62</v>
      </c>
      <c r="E17" s="12"/>
      <c r="F17" s="12"/>
      <c r="G17" s="12"/>
      <c r="H17" s="12"/>
      <c r="I17" s="12"/>
      <c r="J17" s="14">
        <f t="shared" ref="J17:J50" si="0">INT(((E17+F17+G17+H17+I17)/$AE$10))</f>
        <v>0</v>
      </c>
      <c r="K17" s="12"/>
      <c r="L17" s="12"/>
      <c r="M17" s="14">
        <f t="shared" ref="M17:M50" si="1">INT((J17+K17+L17)/3)</f>
        <v>0</v>
      </c>
      <c r="N17" s="15" t="str">
        <f t="shared" ref="N17:N50" si="2">IF(M17&lt;=55,"D",IF(M17&lt;=70,"C",IF(M17&lt;=85,"B","A")))</f>
        <v>D</v>
      </c>
      <c r="O17" s="12"/>
      <c r="P17" s="12"/>
      <c r="Q17" s="12"/>
      <c r="R17" s="14">
        <f t="shared" ref="R17:R50" si="3">INT((O17+P17+Q17)/3)</f>
        <v>0</v>
      </c>
      <c r="S17" s="15" t="str">
        <f t="shared" ref="S17:S50" si="4">IF(R17&lt;=55,"D",IF(R17&lt;=70,"C",IF(R17&lt;=85,"B","A")))</f>
        <v>D</v>
      </c>
      <c r="T17" s="12"/>
      <c r="U17" s="12"/>
      <c r="V17" s="12"/>
      <c r="W17" s="34">
        <f t="shared" ref="W17:W50" si="5">((T17+U17+V17)/3)</f>
        <v>0</v>
      </c>
      <c r="X17" s="37" t="str">
        <f t="shared" ref="X17:X50" si="6">IF(W17&lt;=74,"C",IF(W17&lt;=90,"B","SB"))</f>
        <v>C</v>
      </c>
      <c r="Z17" s="56"/>
      <c r="AA17" s="57"/>
      <c r="AB17" s="57"/>
      <c r="AC17" s="57"/>
      <c r="AD17" s="58"/>
      <c r="AH17" s="20">
        <f t="shared" ref="AH17:AH50" si="7">B17</f>
        <v>206810</v>
      </c>
      <c r="AI17" s="21">
        <f t="shared" ref="AI17:AJ50" si="8">M17</f>
        <v>0</v>
      </c>
      <c r="AJ17" s="20" t="str">
        <f t="shared" si="8"/>
        <v>D</v>
      </c>
      <c r="AK17" s="21">
        <f t="shared" ref="AK17:AL50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206826</v>
      </c>
      <c r="C18" s="39" t="s">
        <v>258</v>
      </c>
      <c r="D18" s="40" t="s">
        <v>69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56"/>
      <c r="AA18" s="57"/>
      <c r="AB18" s="57"/>
      <c r="AC18" s="57"/>
      <c r="AD18" s="58"/>
      <c r="AH18" s="20">
        <f t="shared" si="7"/>
        <v>206826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206827</v>
      </c>
      <c r="C19" s="39" t="s">
        <v>259</v>
      </c>
      <c r="D19" s="40" t="s">
        <v>69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56"/>
      <c r="AA19" s="57"/>
      <c r="AB19" s="57"/>
      <c r="AC19" s="57"/>
      <c r="AD19" s="58"/>
      <c r="AH19" s="20">
        <f t="shared" si="7"/>
        <v>206827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206830</v>
      </c>
      <c r="C20" s="39" t="s">
        <v>260</v>
      </c>
      <c r="D20" s="40" t="s">
        <v>69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56"/>
      <c r="AA20" s="57"/>
      <c r="AB20" s="57"/>
      <c r="AC20" s="57"/>
      <c r="AD20" s="58"/>
      <c r="AH20" s="20">
        <f t="shared" si="7"/>
        <v>206830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206840</v>
      </c>
      <c r="C21" s="39" t="s">
        <v>261</v>
      </c>
      <c r="D21" s="40" t="s">
        <v>69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56"/>
      <c r="AA21" s="57"/>
      <c r="AB21" s="57"/>
      <c r="AC21" s="57"/>
      <c r="AD21" s="58"/>
      <c r="AH21" s="20">
        <f t="shared" si="7"/>
        <v>206840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206841</v>
      </c>
      <c r="C22" s="39" t="s">
        <v>262</v>
      </c>
      <c r="D22" s="40" t="s">
        <v>69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56"/>
      <c r="AA22" s="57"/>
      <c r="AB22" s="57"/>
      <c r="AC22" s="57"/>
      <c r="AD22" s="58"/>
      <c r="AH22" s="20">
        <f t="shared" si="7"/>
        <v>206841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206847</v>
      </c>
      <c r="C23" s="39" t="s">
        <v>263</v>
      </c>
      <c r="D23" s="40" t="s">
        <v>69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56"/>
      <c r="AA23" s="57"/>
      <c r="AB23" s="57"/>
      <c r="AC23" s="57"/>
      <c r="AD23" s="58"/>
      <c r="AH23" s="20">
        <f t="shared" si="7"/>
        <v>206847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206857</v>
      </c>
      <c r="C24" s="39" t="s">
        <v>264</v>
      </c>
      <c r="D24" s="40" t="s">
        <v>69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56"/>
      <c r="AA24" s="57"/>
      <c r="AB24" s="57"/>
      <c r="AC24" s="57"/>
      <c r="AD24" s="58"/>
      <c r="AH24" s="20">
        <f t="shared" si="7"/>
        <v>206857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206869</v>
      </c>
      <c r="C25" s="39" t="s">
        <v>265</v>
      </c>
      <c r="D25" s="40" t="s">
        <v>62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56"/>
      <c r="AA25" s="57"/>
      <c r="AB25" s="57"/>
      <c r="AC25" s="57"/>
      <c r="AD25" s="58"/>
      <c r="AH25" s="20">
        <f t="shared" si="7"/>
        <v>206869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206877</v>
      </c>
      <c r="C26" s="39" t="s">
        <v>266</v>
      </c>
      <c r="D26" s="40" t="s">
        <v>69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56"/>
      <c r="AA26" s="57"/>
      <c r="AB26" s="57"/>
      <c r="AC26" s="57"/>
      <c r="AD26" s="58"/>
      <c r="AH26" s="20">
        <f t="shared" si="7"/>
        <v>206877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206897</v>
      </c>
      <c r="C27" s="39" t="s">
        <v>267</v>
      </c>
      <c r="D27" s="40" t="s">
        <v>69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56"/>
      <c r="AA27" s="57"/>
      <c r="AB27" s="57"/>
      <c r="AC27" s="57"/>
      <c r="AD27" s="58"/>
      <c r="AH27" s="20">
        <f t="shared" si="7"/>
        <v>206897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206902</v>
      </c>
      <c r="C28" s="39" t="s">
        <v>268</v>
      </c>
      <c r="D28" s="40" t="s">
        <v>69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59"/>
      <c r="AA28" s="60"/>
      <c r="AB28" s="60"/>
      <c r="AC28" s="60"/>
      <c r="AD28" s="61"/>
      <c r="AH28" s="20">
        <f t="shared" si="7"/>
        <v>206902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206911</v>
      </c>
      <c r="C29" s="39" t="s">
        <v>269</v>
      </c>
      <c r="D29" s="40" t="s">
        <v>69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206911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206939</v>
      </c>
      <c r="C30" s="39" t="s">
        <v>270</v>
      </c>
      <c r="D30" s="40" t="s">
        <v>62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206939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206948</v>
      </c>
      <c r="C31" s="39" t="s">
        <v>271</v>
      </c>
      <c r="D31" s="40" t="s">
        <v>62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62" t="s">
        <v>28</v>
      </c>
      <c r="AA31" s="63"/>
      <c r="AB31" s="64"/>
      <c r="AC31" s="62" t="s">
        <v>60</v>
      </c>
      <c r="AD31" s="68">
        <v>75</v>
      </c>
      <c r="AH31" s="20">
        <f t="shared" si="7"/>
        <v>206948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206958</v>
      </c>
      <c r="C32" s="39" t="s">
        <v>272</v>
      </c>
      <c r="D32" s="40" t="s">
        <v>69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65"/>
      <c r="AA32" s="66"/>
      <c r="AB32" s="67"/>
      <c r="AC32" s="65"/>
      <c r="AD32" s="69"/>
      <c r="AH32" s="20">
        <f t="shared" si="7"/>
        <v>206958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206961</v>
      </c>
      <c r="C33" s="39" t="s">
        <v>273</v>
      </c>
      <c r="D33" s="40" t="s">
        <v>69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53" t="s">
        <v>47</v>
      </c>
      <c r="AA33" s="54"/>
      <c r="AB33" s="54"/>
      <c r="AC33" s="54"/>
      <c r="AD33" s="55"/>
      <c r="AH33" s="20">
        <f t="shared" si="7"/>
        <v>206961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206965</v>
      </c>
      <c r="C34" s="39" t="s">
        <v>274</v>
      </c>
      <c r="D34" s="40" t="s">
        <v>69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56"/>
      <c r="AA34" s="57"/>
      <c r="AB34" s="57"/>
      <c r="AC34" s="57"/>
      <c r="AD34" s="58"/>
      <c r="AH34" s="20">
        <f t="shared" si="7"/>
        <v>206965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206966</v>
      </c>
      <c r="C35" s="39" t="s">
        <v>275</v>
      </c>
      <c r="D35" s="40" t="s">
        <v>69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56"/>
      <c r="AA35" s="57"/>
      <c r="AB35" s="57"/>
      <c r="AC35" s="57"/>
      <c r="AD35" s="58"/>
      <c r="AH35" s="20">
        <f t="shared" si="7"/>
        <v>206966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206967</v>
      </c>
      <c r="C36" s="39" t="s">
        <v>276</v>
      </c>
      <c r="D36" s="40" t="s">
        <v>69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56"/>
      <c r="AA36" s="57"/>
      <c r="AB36" s="57"/>
      <c r="AC36" s="57"/>
      <c r="AD36" s="58"/>
      <c r="AH36" s="20">
        <f t="shared" si="7"/>
        <v>206967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206969</v>
      </c>
      <c r="C37" s="39" t="s">
        <v>277</v>
      </c>
      <c r="D37" s="40" t="s">
        <v>69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56"/>
      <c r="AA37" s="57"/>
      <c r="AB37" s="57"/>
      <c r="AC37" s="57"/>
      <c r="AD37" s="58"/>
      <c r="AH37" s="20">
        <f t="shared" si="7"/>
        <v>206969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206976</v>
      </c>
      <c r="C38" s="39" t="s">
        <v>278</v>
      </c>
      <c r="D38" s="40" t="s">
        <v>69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56"/>
      <c r="AA38" s="57"/>
      <c r="AB38" s="57"/>
      <c r="AC38" s="57"/>
      <c r="AD38" s="58"/>
      <c r="AH38" s="20">
        <f t="shared" si="7"/>
        <v>206976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206978</v>
      </c>
      <c r="C39" s="39" t="s">
        <v>279</v>
      </c>
      <c r="D39" s="40" t="s">
        <v>69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56"/>
      <c r="AA39" s="57"/>
      <c r="AB39" s="57"/>
      <c r="AC39" s="57"/>
      <c r="AD39" s="58"/>
      <c r="AH39" s="20">
        <f t="shared" si="7"/>
        <v>206978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206985</v>
      </c>
      <c r="C40" s="39" t="s">
        <v>280</v>
      </c>
      <c r="D40" s="40" t="s">
        <v>69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56"/>
      <c r="AA40" s="57"/>
      <c r="AB40" s="57"/>
      <c r="AC40" s="57"/>
      <c r="AD40" s="58"/>
      <c r="AH40" s="20">
        <f t="shared" si="7"/>
        <v>206985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206987</v>
      </c>
      <c r="C41" s="39" t="s">
        <v>281</v>
      </c>
      <c r="D41" s="40" t="s">
        <v>69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56"/>
      <c r="AA41" s="57"/>
      <c r="AB41" s="57"/>
      <c r="AC41" s="57"/>
      <c r="AD41" s="58"/>
      <c r="AH41" s="20">
        <f t="shared" si="7"/>
        <v>206987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206988</v>
      </c>
      <c r="C42" s="39" t="s">
        <v>282</v>
      </c>
      <c r="D42" s="40" t="s">
        <v>62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56"/>
      <c r="AA42" s="57"/>
      <c r="AB42" s="57"/>
      <c r="AC42" s="57"/>
      <c r="AD42" s="58"/>
      <c r="AH42" s="20">
        <f t="shared" si="7"/>
        <v>206988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206998</v>
      </c>
      <c r="C43" s="39" t="s">
        <v>283</v>
      </c>
      <c r="D43" s="40" t="s">
        <v>69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56"/>
      <c r="AA43" s="57"/>
      <c r="AB43" s="57"/>
      <c r="AC43" s="57"/>
      <c r="AD43" s="58"/>
      <c r="AH43" s="20">
        <f t="shared" si="7"/>
        <v>206998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207001</v>
      </c>
      <c r="C44" s="39" t="s">
        <v>284</v>
      </c>
      <c r="D44" s="40" t="s">
        <v>69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56"/>
      <c r="AA44" s="57"/>
      <c r="AB44" s="57"/>
      <c r="AC44" s="57"/>
      <c r="AD44" s="58"/>
      <c r="AH44" s="20">
        <f t="shared" si="7"/>
        <v>207001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207014</v>
      </c>
      <c r="C45" s="39" t="s">
        <v>285</v>
      </c>
      <c r="D45" s="40" t="s">
        <v>69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56"/>
      <c r="AA45" s="57"/>
      <c r="AB45" s="57"/>
      <c r="AC45" s="57"/>
      <c r="AD45" s="58"/>
      <c r="AH45" s="20">
        <f t="shared" si="7"/>
        <v>207014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207025</v>
      </c>
      <c r="C46" s="39" t="s">
        <v>286</v>
      </c>
      <c r="D46" s="40" t="s">
        <v>69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59"/>
      <c r="AA46" s="60"/>
      <c r="AB46" s="60"/>
      <c r="AC46" s="60"/>
      <c r="AD46" s="61"/>
      <c r="AH46" s="20">
        <f t="shared" si="7"/>
        <v>207025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207030</v>
      </c>
      <c r="C47" s="39" t="s">
        <v>287</v>
      </c>
      <c r="D47" s="40" t="s">
        <v>62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207030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207032</v>
      </c>
      <c r="C48" s="39" t="s">
        <v>288</v>
      </c>
      <c r="D48" s="40" t="s">
        <v>69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207032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1">
        <v>207035</v>
      </c>
      <c r="C49" s="39" t="s">
        <v>289</v>
      </c>
      <c r="D49" s="40" t="s">
        <v>69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207035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25" customHeight="1" x14ac:dyDescent="0.25">
      <c r="A50" s="11">
        <v>35</v>
      </c>
      <c r="B50" s="41">
        <v>207036</v>
      </c>
      <c r="C50" s="39" t="s">
        <v>290</v>
      </c>
      <c r="D50" s="40" t="s">
        <v>69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207036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5.75" thickBot="1" x14ac:dyDescent="0.3">
      <c r="R51" s="17"/>
      <c r="S51" s="16"/>
      <c r="AC51" s="7"/>
    </row>
    <row r="52" spans="1:40" ht="15.75" thickBot="1" x14ac:dyDescent="0.3">
      <c r="B52" s="35" t="s">
        <v>291</v>
      </c>
      <c r="C52" s="38" t="s">
        <v>8</v>
      </c>
      <c r="AA52" s="9" t="s">
        <v>333</v>
      </c>
      <c r="AB52" s="9"/>
      <c r="AC52" s="7"/>
    </row>
    <row r="53" spans="1:40" ht="15.75" thickBot="1" x14ac:dyDescent="0.3">
      <c r="B53" s="35" t="s">
        <v>292</v>
      </c>
      <c r="C53" s="38" t="s">
        <v>9</v>
      </c>
      <c r="N53" s="7" t="s">
        <v>10</v>
      </c>
      <c r="P53" s="9"/>
      <c r="AA53" s="9" t="s">
        <v>11</v>
      </c>
      <c r="AB53" s="9"/>
      <c r="AC53" s="7"/>
    </row>
    <row r="54" spans="1:40" ht="15.75" thickBot="1" x14ac:dyDescent="0.3">
      <c r="B54" s="35" t="s">
        <v>215</v>
      </c>
      <c r="C54" s="38"/>
      <c r="P54" s="9"/>
      <c r="AA54" s="9"/>
      <c r="AB54" s="9"/>
      <c r="AC54" s="7"/>
    </row>
    <row r="55" spans="1:40" ht="23.25" customHeight="1" x14ac:dyDescent="0.25">
      <c r="B55" s="29"/>
      <c r="C55" s="38"/>
      <c r="P55" s="9"/>
      <c r="AA55" s="9"/>
      <c r="AB55" s="9"/>
      <c r="AC55" s="7"/>
    </row>
    <row r="56" spans="1:40" x14ac:dyDescent="0.25">
      <c r="C56" s="38" t="s">
        <v>41</v>
      </c>
      <c r="N56" s="7" t="s">
        <v>43</v>
      </c>
      <c r="P56" s="9"/>
      <c r="AA56" s="9" t="s">
        <v>48</v>
      </c>
      <c r="AB56" s="9"/>
      <c r="AC56" s="7"/>
    </row>
    <row r="57" spans="1:40" x14ac:dyDescent="0.25">
      <c r="C57" s="38" t="s">
        <v>42</v>
      </c>
      <c r="N57" s="7" t="s">
        <v>44</v>
      </c>
      <c r="P57" s="9"/>
      <c r="AA57" s="9" t="s">
        <v>49</v>
      </c>
      <c r="AB57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0">
    <cfRule type="cellIs" dxfId="5" priority="2" operator="lessThan">
      <formula>$AD$14</formula>
    </cfRule>
  </conditionalFormatting>
  <conditionalFormatting sqref="R16:R50">
    <cfRule type="cellIs" dxfId="4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34" zoomScale="80" zoomScaleNormal="80" workbookViewId="0">
      <selection activeCell="E56" sqref="E56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332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294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4" t="s">
        <v>293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6" t="s">
        <v>5</v>
      </c>
      <c r="B13" s="76" t="s">
        <v>6</v>
      </c>
      <c r="C13" s="86" t="s">
        <v>331</v>
      </c>
      <c r="D13" s="87" t="s">
        <v>7</v>
      </c>
      <c r="E13" s="72" t="s">
        <v>12</v>
      </c>
      <c r="F13" s="90"/>
      <c r="G13" s="90"/>
      <c r="H13" s="90"/>
      <c r="I13" s="90"/>
      <c r="J13" s="90"/>
      <c r="K13" s="90"/>
      <c r="L13" s="90"/>
      <c r="M13" s="90"/>
      <c r="N13" s="91"/>
      <c r="O13" s="72" t="s">
        <v>13</v>
      </c>
      <c r="P13" s="73"/>
      <c r="Q13" s="73"/>
      <c r="R13" s="73"/>
      <c r="S13" s="81"/>
      <c r="T13" s="72" t="s">
        <v>29</v>
      </c>
      <c r="U13" s="73"/>
      <c r="V13" s="73"/>
      <c r="W13" s="74"/>
      <c r="X13" s="75"/>
    </row>
    <row r="14" spans="1:41" ht="15" customHeight="1" thickBot="1" x14ac:dyDescent="0.25">
      <c r="A14" s="76"/>
      <c r="B14" s="76"/>
      <c r="C14" s="86"/>
      <c r="D14" s="88"/>
      <c r="E14" s="76" t="s">
        <v>52</v>
      </c>
      <c r="F14" s="76" t="s">
        <v>53</v>
      </c>
      <c r="G14" s="76" t="s">
        <v>54</v>
      </c>
      <c r="H14" s="76" t="s">
        <v>55</v>
      </c>
      <c r="I14" s="76" t="s">
        <v>56</v>
      </c>
      <c r="J14" s="77" t="s">
        <v>17</v>
      </c>
      <c r="K14" s="78" t="s">
        <v>57</v>
      </c>
      <c r="L14" s="78" t="s">
        <v>58</v>
      </c>
      <c r="M14" s="79" t="s">
        <v>18</v>
      </c>
      <c r="N14" s="84" t="s">
        <v>14</v>
      </c>
      <c r="O14" s="82" t="s">
        <v>26</v>
      </c>
      <c r="P14" s="83" t="s">
        <v>15</v>
      </c>
      <c r="Q14" s="78" t="s">
        <v>16</v>
      </c>
      <c r="R14" s="79" t="s">
        <v>18</v>
      </c>
      <c r="S14" s="84" t="s">
        <v>14</v>
      </c>
      <c r="T14" s="51" t="s">
        <v>30</v>
      </c>
      <c r="U14" s="51" t="s">
        <v>31</v>
      </c>
      <c r="V14" s="52" t="s">
        <v>32</v>
      </c>
      <c r="W14" s="70" t="s">
        <v>33</v>
      </c>
      <c r="X14" s="71"/>
      <c r="Z14" s="62" t="s">
        <v>27</v>
      </c>
      <c r="AA14" s="63"/>
      <c r="AB14" s="64"/>
      <c r="AC14" s="62" t="s">
        <v>60</v>
      </c>
      <c r="AD14" s="68">
        <v>75</v>
      </c>
    </row>
    <row r="15" spans="1:41" ht="15" customHeight="1" thickBot="1" x14ac:dyDescent="0.25">
      <c r="A15" s="76"/>
      <c r="B15" s="76"/>
      <c r="C15" s="86"/>
      <c r="D15" s="89"/>
      <c r="E15" s="76"/>
      <c r="F15" s="76"/>
      <c r="G15" s="76"/>
      <c r="H15" s="76"/>
      <c r="I15" s="76"/>
      <c r="J15" s="77"/>
      <c r="K15" s="78"/>
      <c r="L15" s="78"/>
      <c r="M15" s="80"/>
      <c r="N15" s="85"/>
      <c r="O15" s="82"/>
      <c r="P15" s="83"/>
      <c r="Q15" s="78"/>
      <c r="R15" s="80"/>
      <c r="S15" s="85"/>
      <c r="T15" s="51"/>
      <c r="U15" s="51"/>
      <c r="V15" s="52"/>
      <c r="W15" s="46" t="s">
        <v>34</v>
      </c>
      <c r="X15" s="46" t="s">
        <v>14</v>
      </c>
      <c r="Z15" s="65"/>
      <c r="AA15" s="66"/>
      <c r="AB15" s="67"/>
      <c r="AC15" s="65"/>
      <c r="AD15" s="69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206804</v>
      </c>
      <c r="C16" s="39" t="s">
        <v>295</v>
      </c>
      <c r="D16" s="40" t="s">
        <v>69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53" t="s">
        <v>46</v>
      </c>
      <c r="AA16" s="54"/>
      <c r="AB16" s="54"/>
      <c r="AC16" s="54"/>
      <c r="AD16" s="55"/>
      <c r="AH16" s="20">
        <f>B16</f>
        <v>206804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206805</v>
      </c>
      <c r="C17" s="39" t="s">
        <v>296</v>
      </c>
      <c r="D17" s="40" t="s">
        <v>69</v>
      </c>
      <c r="E17" s="12"/>
      <c r="F17" s="12"/>
      <c r="G17" s="12"/>
      <c r="H17" s="12"/>
      <c r="I17" s="12"/>
      <c r="J17" s="14">
        <f t="shared" ref="J17:J47" si="0">INT(((E17+F17+G17+H17+I17)/$AE$10))</f>
        <v>0</v>
      </c>
      <c r="K17" s="12"/>
      <c r="L17" s="12"/>
      <c r="M17" s="14">
        <f t="shared" ref="M17:M47" si="1">INT((J17+K17+L17)/3)</f>
        <v>0</v>
      </c>
      <c r="N17" s="15" t="str">
        <f t="shared" ref="N17:N47" si="2">IF(M17&lt;=55,"D",IF(M17&lt;=70,"C",IF(M17&lt;=85,"B","A")))</f>
        <v>D</v>
      </c>
      <c r="O17" s="12"/>
      <c r="P17" s="12"/>
      <c r="Q17" s="12"/>
      <c r="R17" s="14">
        <f t="shared" ref="R17:R47" si="3">INT((O17+P17+Q17)/3)</f>
        <v>0</v>
      </c>
      <c r="S17" s="15" t="str">
        <f t="shared" ref="S17:S47" si="4">IF(R17&lt;=55,"D",IF(R17&lt;=70,"C",IF(R17&lt;=85,"B","A")))</f>
        <v>D</v>
      </c>
      <c r="T17" s="12"/>
      <c r="U17" s="12"/>
      <c r="V17" s="12"/>
      <c r="W17" s="34">
        <f t="shared" ref="W17:W47" si="5">((T17+U17+V17)/3)</f>
        <v>0</v>
      </c>
      <c r="X17" s="37" t="str">
        <f t="shared" ref="X17:X47" si="6">IF(W17&lt;=74,"C",IF(W17&lt;=90,"B","SB"))</f>
        <v>C</v>
      </c>
      <c r="Z17" s="56"/>
      <c r="AA17" s="57"/>
      <c r="AB17" s="57"/>
      <c r="AC17" s="57"/>
      <c r="AD17" s="58"/>
      <c r="AH17" s="20">
        <f t="shared" ref="AH17:AH47" si="7">B17</f>
        <v>206805</v>
      </c>
      <c r="AI17" s="21">
        <f t="shared" ref="AI17:AJ47" si="8">M17</f>
        <v>0</v>
      </c>
      <c r="AJ17" s="20" t="str">
        <f t="shared" si="8"/>
        <v>D</v>
      </c>
      <c r="AK17" s="21">
        <f t="shared" ref="AK17:AL47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206813</v>
      </c>
      <c r="C18" s="39" t="s">
        <v>297</v>
      </c>
      <c r="D18" s="40" t="s">
        <v>62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56"/>
      <c r="AA18" s="57"/>
      <c r="AB18" s="57"/>
      <c r="AC18" s="57"/>
      <c r="AD18" s="58"/>
      <c r="AH18" s="20">
        <f t="shared" si="7"/>
        <v>206813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206817</v>
      </c>
      <c r="C19" s="39" t="s">
        <v>298</v>
      </c>
      <c r="D19" s="40" t="s">
        <v>69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56"/>
      <c r="AA19" s="57"/>
      <c r="AB19" s="57"/>
      <c r="AC19" s="57"/>
      <c r="AD19" s="58"/>
      <c r="AH19" s="20">
        <f t="shared" si="7"/>
        <v>206817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206835</v>
      </c>
      <c r="C20" s="39" t="s">
        <v>299</v>
      </c>
      <c r="D20" s="40" t="s">
        <v>62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56"/>
      <c r="AA20" s="57"/>
      <c r="AB20" s="57"/>
      <c r="AC20" s="57"/>
      <c r="AD20" s="58"/>
      <c r="AH20" s="20">
        <f t="shared" si="7"/>
        <v>206835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206863</v>
      </c>
      <c r="C21" s="39" t="s">
        <v>300</v>
      </c>
      <c r="D21" s="40" t="s">
        <v>62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56"/>
      <c r="AA21" s="57"/>
      <c r="AB21" s="57"/>
      <c r="AC21" s="57"/>
      <c r="AD21" s="58"/>
      <c r="AH21" s="20">
        <f t="shared" si="7"/>
        <v>206863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206864</v>
      </c>
      <c r="C22" s="39" t="s">
        <v>301</v>
      </c>
      <c r="D22" s="40" t="s">
        <v>62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56"/>
      <c r="AA22" s="57"/>
      <c r="AB22" s="57"/>
      <c r="AC22" s="57"/>
      <c r="AD22" s="58"/>
      <c r="AH22" s="20">
        <f t="shared" si="7"/>
        <v>206864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206865</v>
      </c>
      <c r="C23" s="39" t="s">
        <v>302</v>
      </c>
      <c r="D23" s="40" t="s">
        <v>62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56"/>
      <c r="AA23" s="57"/>
      <c r="AB23" s="57"/>
      <c r="AC23" s="57"/>
      <c r="AD23" s="58"/>
      <c r="AH23" s="20">
        <f t="shared" si="7"/>
        <v>206865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206867</v>
      </c>
      <c r="C24" s="39" t="s">
        <v>303</v>
      </c>
      <c r="D24" s="40" t="s">
        <v>69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56"/>
      <c r="AA24" s="57"/>
      <c r="AB24" s="57"/>
      <c r="AC24" s="57"/>
      <c r="AD24" s="58"/>
      <c r="AH24" s="20">
        <f t="shared" si="7"/>
        <v>206867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206889</v>
      </c>
      <c r="C25" s="39" t="s">
        <v>304</v>
      </c>
      <c r="D25" s="40" t="s">
        <v>62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56"/>
      <c r="AA25" s="57"/>
      <c r="AB25" s="57"/>
      <c r="AC25" s="57"/>
      <c r="AD25" s="58"/>
      <c r="AH25" s="20">
        <f t="shared" si="7"/>
        <v>206889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206890</v>
      </c>
      <c r="C26" s="39" t="s">
        <v>305</v>
      </c>
      <c r="D26" s="40" t="s">
        <v>69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56"/>
      <c r="AA26" s="57"/>
      <c r="AB26" s="57"/>
      <c r="AC26" s="57"/>
      <c r="AD26" s="58"/>
      <c r="AH26" s="20">
        <f t="shared" si="7"/>
        <v>206890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206891</v>
      </c>
      <c r="C27" s="39" t="s">
        <v>306</v>
      </c>
      <c r="D27" s="40" t="s">
        <v>69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56"/>
      <c r="AA27" s="57"/>
      <c r="AB27" s="57"/>
      <c r="AC27" s="57"/>
      <c r="AD27" s="58"/>
      <c r="AH27" s="20">
        <f t="shared" si="7"/>
        <v>206891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206894</v>
      </c>
      <c r="C28" s="39" t="s">
        <v>307</v>
      </c>
      <c r="D28" s="40" t="s">
        <v>69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59"/>
      <c r="AA28" s="60"/>
      <c r="AB28" s="60"/>
      <c r="AC28" s="60"/>
      <c r="AD28" s="61"/>
      <c r="AH28" s="20">
        <f t="shared" si="7"/>
        <v>206894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206896</v>
      </c>
      <c r="C29" s="39" t="s">
        <v>308</v>
      </c>
      <c r="D29" s="40" t="s">
        <v>62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206896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206900</v>
      </c>
      <c r="C30" s="39" t="s">
        <v>309</v>
      </c>
      <c r="D30" s="40" t="s">
        <v>69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206900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206905</v>
      </c>
      <c r="C31" s="39" t="s">
        <v>310</v>
      </c>
      <c r="D31" s="40" t="s">
        <v>69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62" t="s">
        <v>28</v>
      </c>
      <c r="AA31" s="63"/>
      <c r="AB31" s="64"/>
      <c r="AC31" s="62" t="s">
        <v>60</v>
      </c>
      <c r="AD31" s="68">
        <v>75</v>
      </c>
      <c r="AH31" s="20">
        <f t="shared" si="7"/>
        <v>206905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206912</v>
      </c>
      <c r="C32" s="39" t="s">
        <v>311</v>
      </c>
      <c r="D32" s="40" t="s">
        <v>69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65"/>
      <c r="AA32" s="66"/>
      <c r="AB32" s="67"/>
      <c r="AC32" s="65"/>
      <c r="AD32" s="69"/>
      <c r="AH32" s="20">
        <f t="shared" si="7"/>
        <v>206912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206919</v>
      </c>
      <c r="C33" s="39" t="s">
        <v>312</v>
      </c>
      <c r="D33" s="40" t="s">
        <v>62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53" t="s">
        <v>47</v>
      </c>
      <c r="AA33" s="54"/>
      <c r="AB33" s="54"/>
      <c r="AC33" s="54"/>
      <c r="AD33" s="55"/>
      <c r="AH33" s="20">
        <f t="shared" si="7"/>
        <v>206919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206920</v>
      </c>
      <c r="C34" s="39" t="s">
        <v>313</v>
      </c>
      <c r="D34" s="40" t="s">
        <v>62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56"/>
      <c r="AA34" s="57"/>
      <c r="AB34" s="57"/>
      <c r="AC34" s="57"/>
      <c r="AD34" s="58"/>
      <c r="AH34" s="20">
        <f t="shared" si="7"/>
        <v>206920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206927</v>
      </c>
      <c r="C35" s="39" t="s">
        <v>314</v>
      </c>
      <c r="D35" s="40" t="s">
        <v>62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56"/>
      <c r="AA35" s="57"/>
      <c r="AB35" s="57"/>
      <c r="AC35" s="57"/>
      <c r="AD35" s="58"/>
      <c r="AH35" s="20">
        <f t="shared" si="7"/>
        <v>206927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206928</v>
      </c>
      <c r="C36" s="39" t="s">
        <v>315</v>
      </c>
      <c r="D36" s="40" t="s">
        <v>62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56"/>
      <c r="AA36" s="57"/>
      <c r="AB36" s="57"/>
      <c r="AC36" s="57"/>
      <c r="AD36" s="58"/>
      <c r="AH36" s="20">
        <f t="shared" si="7"/>
        <v>206928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206933</v>
      </c>
      <c r="C37" s="39" t="s">
        <v>316</v>
      </c>
      <c r="D37" s="40" t="s">
        <v>62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56"/>
      <c r="AA37" s="57"/>
      <c r="AB37" s="57"/>
      <c r="AC37" s="57"/>
      <c r="AD37" s="58"/>
      <c r="AH37" s="20">
        <f t="shared" si="7"/>
        <v>206933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206936</v>
      </c>
      <c r="C38" s="39" t="s">
        <v>317</v>
      </c>
      <c r="D38" s="40" t="s">
        <v>62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56"/>
      <c r="AA38" s="57"/>
      <c r="AB38" s="57"/>
      <c r="AC38" s="57"/>
      <c r="AD38" s="58"/>
      <c r="AH38" s="20">
        <f t="shared" si="7"/>
        <v>206936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206954</v>
      </c>
      <c r="C39" s="39" t="s">
        <v>318</v>
      </c>
      <c r="D39" s="40" t="s">
        <v>62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56"/>
      <c r="AA39" s="57"/>
      <c r="AB39" s="57"/>
      <c r="AC39" s="57"/>
      <c r="AD39" s="58"/>
      <c r="AH39" s="20">
        <f t="shared" si="7"/>
        <v>206954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206970</v>
      </c>
      <c r="C40" s="39" t="s">
        <v>319</v>
      </c>
      <c r="D40" s="40" t="s">
        <v>69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56"/>
      <c r="AA40" s="57"/>
      <c r="AB40" s="57"/>
      <c r="AC40" s="57"/>
      <c r="AD40" s="58"/>
      <c r="AH40" s="20">
        <f t="shared" si="7"/>
        <v>206970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217053</v>
      </c>
      <c r="C41" s="39" t="s">
        <v>342</v>
      </c>
      <c r="D41" s="40" t="s">
        <v>69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56"/>
      <c r="AA41" s="57"/>
      <c r="AB41" s="57"/>
      <c r="AC41" s="57"/>
      <c r="AD41" s="58"/>
      <c r="AH41" s="20">
        <f t="shared" si="7"/>
        <v>217053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206974</v>
      </c>
      <c r="C42" s="39" t="s">
        <v>320</v>
      </c>
      <c r="D42" s="40" t="s">
        <v>69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56"/>
      <c r="AA42" s="57"/>
      <c r="AB42" s="57"/>
      <c r="AC42" s="57"/>
      <c r="AD42" s="58"/>
      <c r="AH42" s="20">
        <f t="shared" si="7"/>
        <v>206974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217052</v>
      </c>
      <c r="C43" s="39" t="s">
        <v>343</v>
      </c>
      <c r="D43" s="40" t="s">
        <v>69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56"/>
      <c r="AA43" s="57"/>
      <c r="AB43" s="57"/>
      <c r="AC43" s="57"/>
      <c r="AD43" s="58"/>
      <c r="AH43" s="20">
        <f t="shared" si="7"/>
        <v>217052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206979</v>
      </c>
      <c r="C44" s="39" t="s">
        <v>321</v>
      </c>
      <c r="D44" s="40" t="s">
        <v>69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56"/>
      <c r="AA44" s="57"/>
      <c r="AB44" s="57"/>
      <c r="AC44" s="57"/>
      <c r="AD44" s="58"/>
      <c r="AH44" s="20">
        <f t="shared" si="7"/>
        <v>206979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206991</v>
      </c>
      <c r="C45" s="39" t="s">
        <v>322</v>
      </c>
      <c r="D45" s="40" t="s">
        <v>62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56"/>
      <c r="AA45" s="57"/>
      <c r="AB45" s="57"/>
      <c r="AC45" s="57"/>
      <c r="AD45" s="58"/>
      <c r="AH45" s="20">
        <f t="shared" si="7"/>
        <v>206991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206999</v>
      </c>
      <c r="C46" s="39" t="s">
        <v>323</v>
      </c>
      <c r="D46" s="40" t="s">
        <v>69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59"/>
      <c r="AA46" s="60"/>
      <c r="AB46" s="60"/>
      <c r="AC46" s="60"/>
      <c r="AD46" s="61"/>
      <c r="AH46" s="20">
        <f t="shared" si="7"/>
        <v>206999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207009</v>
      </c>
      <c r="C47" s="39" t="s">
        <v>324</v>
      </c>
      <c r="D47" s="40" t="s">
        <v>69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207009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207010</v>
      </c>
      <c r="C48" s="39" t="s">
        <v>325</v>
      </c>
      <c r="D48" s="40" t="s">
        <v>69</v>
      </c>
      <c r="E48" s="12"/>
      <c r="F48" s="12"/>
      <c r="G48" s="12"/>
      <c r="H48" s="12"/>
      <c r="I48" s="12"/>
      <c r="J48" s="14">
        <f t="shared" ref="J48:J51" si="10">INT(((E48+F48+G48+H48+I48)/$AE$10))</f>
        <v>0</v>
      </c>
      <c r="K48" s="12"/>
      <c r="L48" s="12"/>
      <c r="M48" s="14">
        <f t="shared" ref="M48:M51" si="11">INT((J48+K48+L48)/3)</f>
        <v>0</v>
      </c>
      <c r="N48" s="15" t="str">
        <f t="shared" ref="N48:N51" si="12">IF(M48&lt;=55,"D",IF(M48&lt;=70,"C",IF(M48&lt;=85,"B","A")))</f>
        <v>D</v>
      </c>
      <c r="O48" s="12"/>
      <c r="P48" s="12"/>
      <c r="Q48" s="12"/>
      <c r="R48" s="14">
        <f t="shared" ref="R48:R51" si="13">INT((O48+P48+Q48)/3)</f>
        <v>0</v>
      </c>
      <c r="S48" s="15" t="str">
        <f t="shared" ref="S48:S51" si="14">IF(R48&lt;=55,"D",IF(R48&lt;=70,"C",IF(R48&lt;=85,"B","A")))</f>
        <v>D</v>
      </c>
      <c r="T48" s="12"/>
      <c r="U48" s="12"/>
      <c r="V48" s="12"/>
      <c r="W48" s="34">
        <f t="shared" ref="W48:W51" si="15">((T48+U48+V48)/3)</f>
        <v>0</v>
      </c>
      <c r="X48" s="37" t="str">
        <f t="shared" ref="X48:X51" si="16">IF(W48&lt;=74,"C",IF(W48&lt;=90,"B","SB"))</f>
        <v>C</v>
      </c>
      <c r="AH48" s="20">
        <f t="shared" ref="AH48:AH51" si="17">B48</f>
        <v>207010</v>
      </c>
      <c r="AI48" s="21">
        <f t="shared" ref="AI48:AI51" si="18">M48</f>
        <v>0</v>
      </c>
      <c r="AJ48" s="20" t="str">
        <f t="shared" ref="AJ48:AJ51" si="19">N48</f>
        <v>D</v>
      </c>
      <c r="AK48" s="21">
        <f t="shared" ref="AK48:AK51" si="20">R48</f>
        <v>0</v>
      </c>
      <c r="AL48" s="20" t="str">
        <f t="shared" ref="AL48:AL51" si="21">S48</f>
        <v>D</v>
      </c>
      <c r="AM48" s="20"/>
      <c r="AN48" s="20"/>
    </row>
    <row r="49" spans="1:40" ht="14.1" customHeight="1" thickBot="1" x14ac:dyDescent="0.3">
      <c r="A49" s="11">
        <v>34</v>
      </c>
      <c r="B49" s="41">
        <v>207012</v>
      </c>
      <c r="C49" s="39" t="s">
        <v>326</v>
      </c>
      <c r="D49" s="40" t="s">
        <v>62</v>
      </c>
      <c r="E49" s="12"/>
      <c r="F49" s="12"/>
      <c r="G49" s="12"/>
      <c r="H49" s="12"/>
      <c r="I49" s="12"/>
      <c r="J49" s="14">
        <f t="shared" si="10"/>
        <v>0</v>
      </c>
      <c r="K49" s="12"/>
      <c r="L49" s="12"/>
      <c r="M49" s="14">
        <f t="shared" si="11"/>
        <v>0</v>
      </c>
      <c r="N49" s="15" t="str">
        <f t="shared" si="12"/>
        <v>D</v>
      </c>
      <c r="O49" s="12"/>
      <c r="P49" s="12"/>
      <c r="Q49" s="12"/>
      <c r="R49" s="14">
        <f t="shared" si="13"/>
        <v>0</v>
      </c>
      <c r="S49" s="15" t="str">
        <f t="shared" si="14"/>
        <v>D</v>
      </c>
      <c r="T49" s="12"/>
      <c r="U49" s="12"/>
      <c r="V49" s="12"/>
      <c r="W49" s="34">
        <f t="shared" si="15"/>
        <v>0</v>
      </c>
      <c r="X49" s="37" t="str">
        <f t="shared" si="16"/>
        <v>C</v>
      </c>
      <c r="AH49" s="20">
        <f t="shared" si="17"/>
        <v>207012</v>
      </c>
      <c r="AI49" s="21">
        <f t="shared" si="18"/>
        <v>0</v>
      </c>
      <c r="AJ49" s="20" t="str">
        <f t="shared" si="19"/>
        <v>D</v>
      </c>
      <c r="AK49" s="21">
        <f t="shared" si="20"/>
        <v>0</v>
      </c>
      <c r="AL49" s="20" t="str">
        <f t="shared" si="21"/>
        <v>D</v>
      </c>
      <c r="AM49" s="20"/>
      <c r="AN49" s="20"/>
    </row>
    <row r="50" spans="1:40" ht="14.1" customHeight="1" thickBot="1" x14ac:dyDescent="0.3">
      <c r="A50" s="11">
        <v>35</v>
      </c>
      <c r="B50" s="41">
        <v>207021</v>
      </c>
      <c r="C50" s="39" t="s">
        <v>327</v>
      </c>
      <c r="D50" s="40" t="s">
        <v>69</v>
      </c>
      <c r="E50" s="12"/>
      <c r="F50" s="12"/>
      <c r="G50" s="12"/>
      <c r="H50" s="12"/>
      <c r="I50" s="12"/>
      <c r="J50" s="14">
        <f t="shared" si="10"/>
        <v>0</v>
      </c>
      <c r="K50" s="12"/>
      <c r="L50" s="12"/>
      <c r="M50" s="14">
        <f t="shared" si="11"/>
        <v>0</v>
      </c>
      <c r="N50" s="15" t="str">
        <f t="shared" si="12"/>
        <v>D</v>
      </c>
      <c r="O50" s="12"/>
      <c r="P50" s="12"/>
      <c r="Q50" s="12"/>
      <c r="R50" s="14">
        <f t="shared" si="13"/>
        <v>0</v>
      </c>
      <c r="S50" s="15" t="str">
        <f t="shared" si="14"/>
        <v>D</v>
      </c>
      <c r="T50" s="12"/>
      <c r="U50" s="12"/>
      <c r="V50" s="12"/>
      <c r="W50" s="34">
        <f t="shared" si="15"/>
        <v>0</v>
      </c>
      <c r="X50" s="37" t="str">
        <f t="shared" si="16"/>
        <v>C</v>
      </c>
      <c r="AH50" s="20">
        <f t="shared" si="17"/>
        <v>207021</v>
      </c>
      <c r="AI50" s="21">
        <f t="shared" si="18"/>
        <v>0</v>
      </c>
      <c r="AJ50" s="20" t="str">
        <f t="shared" si="19"/>
        <v>D</v>
      </c>
      <c r="AK50" s="21">
        <f t="shared" si="20"/>
        <v>0</v>
      </c>
      <c r="AL50" s="20" t="str">
        <f t="shared" si="21"/>
        <v>D</v>
      </c>
      <c r="AM50" s="20"/>
      <c r="AN50" s="20"/>
    </row>
    <row r="51" spans="1:40" ht="14.1" customHeight="1" x14ac:dyDescent="0.25">
      <c r="A51" s="11">
        <v>36</v>
      </c>
      <c r="B51" s="41">
        <v>207029</v>
      </c>
      <c r="C51" s="39" t="s">
        <v>328</v>
      </c>
      <c r="D51" s="40" t="s">
        <v>69</v>
      </c>
      <c r="E51" s="12"/>
      <c r="F51" s="12"/>
      <c r="G51" s="12"/>
      <c r="H51" s="12"/>
      <c r="I51" s="12"/>
      <c r="J51" s="14">
        <f t="shared" si="10"/>
        <v>0</v>
      </c>
      <c r="K51" s="12"/>
      <c r="L51" s="12"/>
      <c r="M51" s="14">
        <f t="shared" si="11"/>
        <v>0</v>
      </c>
      <c r="N51" s="15" t="str">
        <f t="shared" si="12"/>
        <v>D</v>
      </c>
      <c r="O51" s="12"/>
      <c r="P51" s="12"/>
      <c r="Q51" s="12"/>
      <c r="R51" s="14">
        <f t="shared" si="13"/>
        <v>0</v>
      </c>
      <c r="S51" s="15" t="str">
        <f t="shared" si="14"/>
        <v>D</v>
      </c>
      <c r="T51" s="12"/>
      <c r="U51" s="12"/>
      <c r="V51" s="12"/>
      <c r="W51" s="34">
        <f t="shared" si="15"/>
        <v>0</v>
      </c>
      <c r="X51" s="37" t="str">
        <f t="shared" si="16"/>
        <v>C</v>
      </c>
      <c r="AH51" s="20">
        <f t="shared" si="17"/>
        <v>207029</v>
      </c>
      <c r="AI51" s="21">
        <f t="shared" si="18"/>
        <v>0</v>
      </c>
      <c r="AJ51" s="20" t="str">
        <f t="shared" si="19"/>
        <v>D</v>
      </c>
      <c r="AK51" s="21">
        <f t="shared" si="20"/>
        <v>0</v>
      </c>
      <c r="AL51" s="20" t="str">
        <f t="shared" si="21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329</v>
      </c>
      <c r="C53" s="38" t="s">
        <v>8</v>
      </c>
      <c r="AA53" s="9" t="s">
        <v>333</v>
      </c>
      <c r="AB53" s="9"/>
      <c r="AC53" s="7"/>
    </row>
    <row r="54" spans="1:40" ht="15.75" thickBot="1" x14ac:dyDescent="0.3">
      <c r="B54" s="35" t="s">
        <v>344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330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47">
    <cfRule type="cellIs" dxfId="3" priority="4" operator="lessThan">
      <formula>$AD$14</formula>
    </cfRule>
  </conditionalFormatting>
  <conditionalFormatting sqref="R16:R47">
    <cfRule type="cellIs" dxfId="2" priority="3" operator="lessThan">
      <formula>$AD$31</formula>
    </cfRule>
  </conditionalFormatting>
  <conditionalFormatting sqref="M48:M51">
    <cfRule type="cellIs" dxfId="1" priority="2" operator="lessThan">
      <formula>$AD$14</formula>
    </cfRule>
  </conditionalFormatting>
  <conditionalFormatting sqref="R48:R51">
    <cfRule type="cellIs" dxfId="0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X RPL 1</vt:lpstr>
      <vt:lpstr>X RPL 2</vt:lpstr>
      <vt:lpstr>X MM</vt:lpstr>
      <vt:lpstr>X OTKP 1</vt:lpstr>
      <vt:lpstr>X OTKP 2</vt:lpstr>
      <vt:lpstr>X AKL</vt:lpstr>
      <vt:lpstr>X BDP</vt:lpstr>
      <vt:lpstr>'X AKL'!Print_Area</vt:lpstr>
      <vt:lpstr>'X BDP'!Print_Area</vt:lpstr>
      <vt:lpstr>'X MM'!Print_Area</vt:lpstr>
      <vt:lpstr>'X OTKP 1'!Print_Area</vt:lpstr>
      <vt:lpstr>'X OTKP 2'!Print_Area</vt:lpstr>
      <vt:lpstr>'X RPL 1'!Print_Area</vt:lpstr>
      <vt:lpstr>'X RPL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MASSOL</cp:lastModifiedBy>
  <cp:lastPrinted>2020-12-03T03:58:18Z</cp:lastPrinted>
  <dcterms:created xsi:type="dcterms:W3CDTF">2014-10-16T04:05:02Z</dcterms:created>
  <dcterms:modified xsi:type="dcterms:W3CDTF">2021-06-07T07:14:42Z</dcterms:modified>
</cp:coreProperties>
</file>